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25725"/>
</workbook>
</file>

<file path=xl/calcChain.xml><?xml version="1.0" encoding="utf-8"?>
<calcChain xmlns="http://schemas.openxmlformats.org/spreadsheetml/2006/main">
  <c r="E69" i="4"/>
  <c r="E65"/>
  <c r="E63"/>
  <c r="E58"/>
  <c r="E56" s="1"/>
  <c r="E55" s="1"/>
  <c r="E53"/>
  <c r="E51"/>
  <c r="E50" s="1"/>
  <c r="E46"/>
  <c r="E45" s="1"/>
  <c r="E44" s="1"/>
  <c r="E42"/>
  <c r="E40"/>
  <c r="E39" s="1"/>
  <c r="E38" s="1"/>
  <c r="E37"/>
  <c r="E36"/>
  <c r="E34"/>
  <c r="E31"/>
  <c r="E30" s="1"/>
  <c r="E27"/>
  <c r="E26"/>
  <c r="E25" s="1"/>
  <c r="E24"/>
  <c r="E21"/>
  <c r="E19" s="1"/>
  <c r="E20"/>
  <c r="E17"/>
  <c r="E15"/>
  <c r="E11"/>
  <c r="E8" s="1"/>
  <c r="E7" s="1"/>
  <c r="E9"/>
  <c r="E48" l="1"/>
  <c r="E49"/>
  <c r="E6"/>
  <c r="E29"/>
  <c r="D61" i="3" l="1"/>
  <c r="D58"/>
  <c r="D57"/>
  <c r="D55"/>
  <c r="D54"/>
  <c r="D53"/>
  <c r="D50"/>
  <c r="D49" s="1"/>
  <c r="D37" s="1"/>
  <c r="D47"/>
  <c r="D46"/>
  <c r="D41"/>
  <c r="D38" s="1"/>
  <c r="D39"/>
  <c r="D35"/>
  <c r="D31"/>
  <c r="D30"/>
  <c r="D27"/>
  <c r="D23"/>
  <c r="D22" s="1"/>
  <c r="D21" s="1"/>
  <c r="D19"/>
  <c r="D17"/>
  <c r="D16" s="1"/>
  <c r="D15" s="1"/>
  <c r="D13"/>
  <c r="D12"/>
  <c r="D11"/>
  <c r="D9"/>
  <c r="D7"/>
  <c r="D6"/>
  <c r="D5"/>
  <c r="D4" l="1"/>
  <c r="E76" i="2" l="1"/>
  <c r="E75" s="1"/>
  <c r="E71"/>
  <c r="E69"/>
  <c r="E67"/>
  <c r="E66"/>
  <c r="E64"/>
  <c r="E62"/>
  <c r="E56" s="1"/>
  <c r="E55" s="1"/>
  <c r="E57"/>
  <c r="E53"/>
  <c r="E52"/>
  <c r="E51"/>
  <c r="E49"/>
  <c r="E48"/>
  <c r="E47" s="1"/>
  <c r="E45" s="1"/>
  <c r="E43"/>
  <c r="E41"/>
  <c r="E40" s="1"/>
  <c r="E39" s="1"/>
  <c r="E37" s="1"/>
  <c r="E36"/>
  <c r="E34"/>
  <c r="E33"/>
  <c r="E32"/>
  <c r="E31"/>
  <c r="E30" s="1"/>
  <c r="E29"/>
  <c r="E26"/>
  <c r="E22"/>
  <c r="E24" s="1"/>
  <c r="E25" s="1"/>
  <c r="E20"/>
  <c r="E19"/>
  <c r="E18"/>
  <c r="E16"/>
  <c r="E12"/>
  <c r="E10"/>
  <c r="E9" s="1"/>
  <c r="E8" l="1"/>
  <c r="E6"/>
  <c r="E5" s="1"/>
  <c r="E77"/>
  <c r="E74"/>
  <c r="C6" i="1" l="1"/>
  <c r="C7"/>
  <c r="C38"/>
  <c r="C19" l="1"/>
  <c r="C9"/>
  <c r="C36" l="1"/>
  <c r="C35" s="1"/>
  <c r="C33"/>
  <c r="C32" s="1"/>
  <c r="C30"/>
  <c r="C29" s="1"/>
  <c r="C26"/>
  <c r="C25" s="1"/>
  <c r="C22"/>
  <c r="C17"/>
  <c r="C14"/>
  <c r="C13" s="1"/>
  <c r="C8"/>
  <c r="C16" l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<sst xmlns="http://schemas.openxmlformats.org/spreadsheetml/2006/main" count="543" uniqueCount="202">
  <si>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</si>
  <si>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</si>
  <si>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</si>
  <si>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</si>
  <si>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</si>
  <si>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</si>
  <si>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</si>
  <si>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</si>
  <si>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</si>
  <si>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</si>
  <si>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</si>
  <si>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</si>
  <si>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</si>
  <si>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</si>
  <si>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</si>
  <si>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</si>
  <si>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</si>
  <si>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</si>
  <si>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</si>
  <si>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</si>
  <si>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</si>
  <si>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</si>
  <si>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</si>
  <si>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</si>
  <si>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</si>
  <si>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</si>
  <si>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</si>
  <si>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</si>
  <si>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</si>
  <si>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</si>
  <si>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</si>
  <si>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</si>
  <si>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</si>
  <si>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</si>
  <si>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</si>
  <si>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</si>
  <si>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</si>
  <si>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</si>
  <si>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</si>
  <si>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</si>
  <si>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</si>
  <si>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</si>
  <si>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</si>
  <si>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</si>
  <si>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</si>
  <si>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</si>
  <si>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>000 1 06 00000 00 0000 000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</si>
  <si>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</si>
  <si>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</si>
  <si>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</si>
  <si>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</si>
  <si>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</si>
  <si>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</si>
  <si>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</si>
  <si>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</si>
  <si>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</si>
  <si>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</si>
  <si>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</si>
  <si>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</si>
  <si>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</si>
  <si>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</si>
  <si>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</si>
  <si>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1 16 02020 00 0000 140</t>
  </si>
  <si>
    <t xml:space="preserve"> 1 16 02020 02 0000 140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</si>
  <si>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</si>
  <si>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</si>
  <si>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</si>
  <si>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</si>
  <si>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</si>
  <si>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</si>
  <si>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</si>
  <si>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</si>
  <si>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2 02 16001 10 0000 150</t>
  </si>
  <si>
    <t>1 09 04053 10 0000 110</t>
  </si>
  <si>
    <t>Задолженность и перерасчеты по отмененным налогам</t>
  </si>
  <si>
    <t xml:space="preserve">Поступления доходов 
в бюджет сельского поселения    Абдрашитовский  сельсовет  муниципального района  Альшеевский район Республики Башкортостан на 2021 год
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</si>
  <si>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</si>
  <si>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</si>
  <si>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</si>
  <si>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</si>
  <si>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</si>
  <si>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</si>
  <si>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</si>
  <si>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</si>
  <si>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</si>
  <si>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</si>
  <si>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</si>
  <si>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</si>
  <si>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</si>
  <si>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</si>
  <si>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</si>
  <si>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</si>
  <si>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</si>
  <si>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</si>
  <si>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</si>
  <si>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</si>
  <si>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</si>
  <si>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</si>
  <si>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</si>
  <si>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</si>
  <si>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</si>
  <si>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</si>
  <si>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</si>
  <si>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</si>
  <si>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</si>
  <si>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</si>
  <si>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</si>
  <si>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</si>
  <si>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</si>
  <si>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</si>
  <si>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</si>
  <si>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</si>
  <si>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</si>
  <si>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</si>
  <si>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</si>
  <si>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</si>
  <si>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</si>
  <si>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</si>
  <si>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</si>
  <si>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</si>
  <si>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</si>
  <si>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</si>
  <si>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</si>
  <si>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</si>
  <si>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</si>
  <si>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</si>
  <si>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</si>
  <si>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</si>
  <si>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</si>
  <si>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</si>
  <si>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</si>
  <si>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</si>
  <si>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</si>
  <si>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</si>
  <si>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</si>
  <si>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</si>
  <si>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</si>
  <si>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</si>
  <si>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</si>
  <si>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</si>
  <si>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</si>
  <si>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</si>
  <si>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</si>
  <si>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</si>
  <si>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</si>
  <si>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</si>
  <si>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</si>
  <si>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</si>
  <si>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</si>
  <si>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</si>
  <si>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</si>
  <si>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</si>
  <si>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</si>
  <si>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</si>
  <si>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</si>
  <si>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</si>
  <si>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</si>
  <si>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</si>
  <si>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</si>
  <si>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</si>
  <si>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</si>
  <si>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</si>
  <si>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</si>
  <si>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</si>
  <si>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</si>
  <si>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</si>
  <si>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</si>
  <si>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</si>
  <si>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</si>
  <si>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</si>
  <si>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</si>
  <si>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</si>
  <si>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20 1 04 74040</t>
  </si>
  <si>
    <t>21 1 01 03610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</si>
  <si>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</si>
  <si>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Закупка товаров, работ и услуг для обеспечения государственных (муниципальных) нужд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</si>
  <si>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</si>
  <si>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</si>
  <si>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</si>
  <si>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2021 год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</si>
  <si>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</si>
  <si>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</si>
  <si>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</si>
  <si>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</si>
  <si>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</si>
  <si>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</si>
  <si>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</si>
  <si>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21 1 01 00000</t>
  </si>
  <si>
    <t>Источники  финансирования дефицита бюджета сельского поселения Абдрашитовский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</si>
  <si>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</si>
  <si>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</si>
  <si>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</si>
  <si>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</si>
  <si>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</si>
  <si>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</si>
  <si>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</si>
  <si>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</si>
  <si>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 xml:space="preserve">ПРИЛОЖЕНИЕ №1
к решению Совета
сельского поселения
№155 от 21 июня 2022 года  .
</t>
  </si>
  <si>
    <t xml:space="preserve">ПРИЛОЖЕНИЕ №2
к решению Совета
сельского поселения
 №155 от 21 июня 2022 г.
</t>
  </si>
  <si>
    <t xml:space="preserve">ПРИЛОЖЕНИЕ №3
к решению Совета
сельского поселения
№155 от 21 июня 2022 г.
</t>
  </si>
  <si>
    <t xml:space="preserve">ПРИЛОЖЕНИЕ №4
к решению Совета
сельского поселения
№155 от 21 июня 2022 г.
</t>
  </si>
  <si>
    <t xml:space="preserve">ПРИЛОЖЕНИЕ №5
к решению Совета
сельского поселения
№155 от 21 июня 2022г.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</si>
</sst>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2" fontId="3" fillId="0" borderId="8" xfId="0" applyNumberFormat="1" applyFont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/>
    </xf>
    <xf numFmtId="2" fontId="2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0" fillId="0" borderId="0" xfId="0" applyNumberFormat="1"/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0" fontId="5" fillId="0" borderId="11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" fontId="5" fillId="3" borderId="12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" fontId="6" fillId="3" borderId="8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 wrapText="1"/>
    </xf>
    <xf numFmtId="4" fontId="5" fillId="3" borderId="8" xfId="0" applyNumberFormat="1" applyFont="1" applyFill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6" fillId="3" borderId="11" xfId="0" applyNumberFormat="1" applyFont="1" applyFill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3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4" fontId="5" fillId="3" borderId="11" xfId="0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6" fillId="3" borderId="14" xfId="0" applyNumberFormat="1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left" vertical="top"/>
    </xf>
    <xf numFmtId="0" fontId="6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11" xfId="0" applyBorder="1"/>
    <xf numFmtId="49" fontId="5" fillId="3" borderId="17" xfId="0" applyNumberFormat="1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center" vertical="top" wrapText="1"/>
    </xf>
    <xf numFmtId="4" fontId="5" fillId="3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wrapText="1"/>
    </xf>
    <xf numFmtId="4" fontId="0" fillId="0" borderId="0" xfId="0" applyNumberFormat="1" applyAlignment="1">
      <alignment wrapText="1"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8" fillId="0" borderId="8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4" fontId="8" fillId="3" borderId="8" xfId="0" applyNumberFormat="1" applyFont="1" applyFill="1" applyBorder="1" applyAlignment="1">
      <alignment horizontal="right" vertical="top" wrapText="1"/>
    </xf>
    <xf numFmtId="4" fontId="7" fillId="3" borderId="8" xfId="0" applyNumberFormat="1" applyFont="1" applyFill="1" applyBorder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4" fontId="7" fillId="3" borderId="11" xfId="0" applyNumberFormat="1" applyFont="1" applyFill="1" applyBorder="1" applyAlignment="1">
      <alignment horizontal="right" vertical="top" wrapText="1"/>
    </xf>
    <xf numFmtId="49" fontId="7" fillId="0" borderId="8" xfId="0" applyNumberFormat="1" applyFont="1" applyBorder="1" applyAlignment="1">
      <alignment horizontal="center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right" vertical="top" wrapText="1"/>
    </xf>
    <xf numFmtId="49" fontId="5" fillId="3" borderId="9" xfId="0" applyNumberFormat="1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vertical="top" wrapText="1"/>
    </xf>
    <xf numFmtId="4" fontId="5" fillId="3" borderId="9" xfId="0" applyNumberFormat="1" applyFont="1" applyFill="1" applyBorder="1" applyAlignment="1">
      <alignment horizontal="righ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0" borderId="8" xfId="0" applyNumberFormat="1" applyFont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" fontId="5" fillId="3" borderId="14" xfId="0" applyNumberFormat="1" applyFont="1" applyFill="1" applyBorder="1" applyAlignment="1">
      <alignment horizontal="right" vertical="top" wrapText="1"/>
    </xf>
    <xf numFmtId="4" fontId="5" fillId="3" borderId="7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3" borderId="14" xfId="0" applyNumberFormat="1" applyFont="1" applyFill="1" applyBorder="1" applyAlignment="1">
      <alignment horizontal="right" vertical="top" wrapText="1"/>
    </xf>
    <xf numFmtId="4" fontId="6" fillId="3" borderId="7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60" zoomScaleNormal="80" workbookViewId="0">
      <selection activeCell="H4" sqref="H4"/>
    </sheetView>
  </sheetViews>
  <sheetFormatPr defaultRowHeight="15"/>
  <cols>
    <col min="1" max="1" width="34.140625" customWidth="1"/>
    <col min="2" max="2" width="64.5703125" customWidth="1"/>
    <col min="3" max="3" width="17.5703125" style="33" customWidth="1"/>
    <col min="4" max="4" width="0.42578125" hidden="1" customWidth="1"/>
    <col min="5" max="5" width="12.5703125" hidden="1" customWidth="1"/>
    <col min="7" max="7" width="10.42578125" bestFit="1" customWidth="1"/>
    <col min="8" max="8" width="28.7109375" customWidth="1"/>
  </cols>
  <sheetData>
    <row r="1" spans="1:10" ht="88.9" customHeight="1">
      <c r="A1" s="18"/>
      <c r="B1" s="136" t="s">
        <v>197</v>
      </c>
      <c r="C1" s="136"/>
      <c r="D1" s="129" t="s">
        <v>0</v>
      </c>
      <c r="E1" s="129"/>
    </row>
    <row r="2" spans="1:10" ht="69.75" customHeight="1">
      <c r="A2" s="137" t="s">
        <v>75</v>
      </c>
      <c r="B2" s="137"/>
      <c r="C2" s="137"/>
      <c r="D2" s="17"/>
      <c r="E2" s="16"/>
    </row>
    <row r="3" spans="1:10" ht="18.75" customHeight="1">
      <c r="A3" s="130" t="s">
        <v>1</v>
      </c>
      <c r="B3" s="130" t="s">
        <v>2</v>
      </c>
      <c r="C3" s="132" t="s">
        <v>3</v>
      </c>
      <c r="D3" s="134" t="s">
        <v>3</v>
      </c>
      <c r="E3" s="135"/>
    </row>
    <row r="4" spans="1:10" ht="76.5" customHeight="1">
      <c r="A4" s="131"/>
      <c r="B4" s="131"/>
      <c r="C4" s="133"/>
      <c r="D4" s="1">
        <v>2017</v>
      </c>
      <c r="E4" s="1">
        <v>2018</v>
      </c>
    </row>
    <row r="5" spans="1:10" ht="19.5" thickBot="1">
      <c r="A5" s="38">
        <v>1</v>
      </c>
      <c r="B5" s="3">
        <v>2</v>
      </c>
      <c r="C5" s="37">
        <v>3</v>
      </c>
      <c r="D5" s="3">
        <v>3</v>
      </c>
      <c r="E5" s="3">
        <v>4</v>
      </c>
    </row>
    <row r="6" spans="1:10" ht="21" customHeight="1" thickBot="1">
      <c r="A6" s="4"/>
      <c r="B6" s="5" t="s">
        <v>4</v>
      </c>
      <c r="C6" s="29">
        <f>C7+C38</f>
        <v>4272939.13</v>
      </c>
      <c r="D6" s="6" t="e">
        <f>D7+D19</f>
        <v>#REF!</v>
      </c>
      <c r="E6" s="6" t="e">
        <f>E7+E19</f>
        <v>#REF!</v>
      </c>
      <c r="F6" s="28"/>
      <c r="G6" s="33"/>
    </row>
    <row r="7" spans="1:10" ht="36" customHeight="1" thickBot="1">
      <c r="A7" s="4" t="s">
        <v>43</v>
      </c>
      <c r="B7" s="5" t="s">
        <v>5</v>
      </c>
      <c r="C7" s="29">
        <f>C8+C13+C16+C22+C24+C25+C35</f>
        <v>1871229.6</v>
      </c>
      <c r="D7" s="6" t="e">
        <f>D8+#REF!+D11+D17+#REF!+#REF!+#REF!+#REF!</f>
        <v>#REF!</v>
      </c>
      <c r="E7" s="6" t="e">
        <f>E8+#REF!+E11+E17+#REF!+#REF!+#REF!+#REF!</f>
        <v>#REF!</v>
      </c>
      <c r="H7" s="33"/>
      <c r="J7" s="33"/>
    </row>
    <row r="8" spans="1:10" ht="21" customHeight="1" thickBot="1">
      <c r="A8" s="4" t="s">
        <v>30</v>
      </c>
      <c r="B8" s="5" t="s">
        <v>6</v>
      </c>
      <c r="C8" s="29">
        <f>C9</f>
        <v>205368.91999999998</v>
      </c>
      <c r="D8" s="6" t="e">
        <f>D9</f>
        <v>#REF!</v>
      </c>
      <c r="E8" s="6" t="e">
        <f>E9</f>
        <v>#REF!</v>
      </c>
    </row>
    <row r="9" spans="1:10" ht="21.75" customHeight="1" thickBot="1">
      <c r="A9" s="7" t="s">
        <v>31</v>
      </c>
      <c r="B9" s="8" t="s">
        <v>7</v>
      </c>
      <c r="C9" s="30">
        <f>C10+C12+C11</f>
        <v>205368.91999999998</v>
      </c>
      <c r="D9" s="15" t="e">
        <f>D10+#REF!+#REF!</f>
        <v>#REF!</v>
      </c>
      <c r="E9" s="15" t="e">
        <f>E10+#REF!+#REF!</f>
        <v>#REF!</v>
      </c>
      <c r="G9" s="33"/>
    </row>
    <row r="10" spans="1:10" ht="112.5" customHeight="1" thickBot="1">
      <c r="A10" s="19" t="s">
        <v>32</v>
      </c>
      <c r="B10" s="20" t="s">
        <v>8</v>
      </c>
      <c r="C10" s="30">
        <v>204937.49</v>
      </c>
      <c r="D10" s="9">
        <v>16000</v>
      </c>
      <c r="E10" s="9">
        <v>16000</v>
      </c>
      <c r="H10" s="33"/>
    </row>
    <row r="11" spans="1:10" ht="161.25" customHeight="1" thickBot="1">
      <c r="A11" s="19" t="s">
        <v>33</v>
      </c>
      <c r="B11" s="20" t="s">
        <v>16</v>
      </c>
      <c r="C11" s="30">
        <v>-384.42</v>
      </c>
      <c r="D11" s="11">
        <f>D12+D14</f>
        <v>359000</v>
      </c>
      <c r="E11" s="11">
        <f>E12+E14</f>
        <v>359000</v>
      </c>
      <c r="H11" s="33"/>
      <c r="J11" s="33"/>
    </row>
    <row r="12" spans="1:10" ht="63.75" customHeight="1" thickBot="1">
      <c r="A12" s="19" t="s">
        <v>34</v>
      </c>
      <c r="B12" s="20" t="s">
        <v>17</v>
      </c>
      <c r="C12" s="30">
        <v>815.85</v>
      </c>
      <c r="D12" s="13">
        <f>D13</f>
        <v>9000</v>
      </c>
      <c r="E12" s="13">
        <f>E13</f>
        <v>9000</v>
      </c>
    </row>
    <row r="13" spans="1:10" ht="21" customHeight="1" thickBot="1">
      <c r="A13" s="10" t="s">
        <v>35</v>
      </c>
      <c r="B13" s="21" t="s">
        <v>18</v>
      </c>
      <c r="C13" s="31">
        <f t="shared" ref="C13:C14" si="0">C14</f>
        <v>112493.29</v>
      </c>
      <c r="D13" s="13">
        <v>9000</v>
      </c>
      <c r="E13" s="13">
        <v>9000</v>
      </c>
    </row>
    <row r="14" spans="1:10" ht="31.5" customHeight="1" thickBot="1">
      <c r="A14" s="2" t="s">
        <v>36</v>
      </c>
      <c r="B14" s="12" t="s">
        <v>19</v>
      </c>
      <c r="C14" s="32">
        <f t="shared" si="0"/>
        <v>112493.29</v>
      </c>
      <c r="D14" s="13">
        <f>D15+D16</f>
        <v>350000</v>
      </c>
      <c r="E14" s="13">
        <f>E15+E16</f>
        <v>350000</v>
      </c>
    </row>
    <row r="15" spans="1:10" ht="21.75" customHeight="1" thickBot="1">
      <c r="A15" s="2" t="s">
        <v>37</v>
      </c>
      <c r="B15" s="12" t="s">
        <v>19</v>
      </c>
      <c r="C15" s="32">
        <v>112493.29</v>
      </c>
      <c r="D15" s="13">
        <v>145000</v>
      </c>
      <c r="E15" s="13">
        <v>145000</v>
      </c>
    </row>
    <row r="16" spans="1:10" ht="23.25" customHeight="1" thickBot="1">
      <c r="A16" s="10" t="s">
        <v>46</v>
      </c>
      <c r="B16" s="14" t="s">
        <v>9</v>
      </c>
      <c r="C16" s="31">
        <f>C17+C19</f>
        <v>1406121.9000000001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32">
        <f>C18</f>
        <v>97763.54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32">
        <v>97763.54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31">
        <f>C20+C21</f>
        <v>1308358.3600000001</v>
      </c>
      <c r="D19" s="11">
        <f>D20+D22+D25</f>
        <v>1309788</v>
      </c>
      <c r="E19" s="11">
        <f>E20+E22+E25</f>
        <v>1296610</v>
      </c>
    </row>
    <row r="20" spans="1:5" ht="18.75" customHeight="1" thickBot="1">
      <c r="A20" s="2" t="s">
        <v>41</v>
      </c>
      <c r="B20" s="12" t="s">
        <v>28</v>
      </c>
      <c r="C20" s="32">
        <v>726603.31</v>
      </c>
      <c r="D20" s="13">
        <v>747188</v>
      </c>
      <c r="E20" s="13">
        <v>796610</v>
      </c>
    </row>
    <row r="21" spans="1:5" ht="103.5" customHeight="1" thickBot="1">
      <c r="A21" s="2" t="s">
        <v>42</v>
      </c>
      <c r="B21" s="12" t="s">
        <v>29</v>
      </c>
      <c r="C21" s="32">
        <v>581755.05000000005</v>
      </c>
      <c r="D21" s="13"/>
      <c r="E21" s="13"/>
    </row>
    <row r="22" spans="1:5" ht="27" customHeight="1" thickBot="1">
      <c r="A22" s="10" t="s">
        <v>47</v>
      </c>
      <c r="B22" s="14" t="s">
        <v>13</v>
      </c>
      <c r="C22" s="31">
        <f>C23</f>
        <v>2000</v>
      </c>
      <c r="D22" s="13">
        <v>62600</v>
      </c>
      <c r="E22" s="13">
        <v>0</v>
      </c>
    </row>
    <row r="23" spans="1:5" ht="96.75" customHeight="1" thickBot="1">
      <c r="A23" s="2" t="s">
        <v>44</v>
      </c>
      <c r="B23" s="12" t="s">
        <v>14</v>
      </c>
      <c r="C23" s="32">
        <v>2000</v>
      </c>
      <c r="D23" s="13"/>
      <c r="E23" s="13"/>
    </row>
    <row r="24" spans="1:5" ht="26.25" customHeight="1" thickBot="1">
      <c r="A24" s="2" t="s">
        <v>73</v>
      </c>
      <c r="B24" s="12" t="s">
        <v>74</v>
      </c>
      <c r="C24" s="31">
        <v>-3352.71</v>
      </c>
      <c r="D24" s="13"/>
      <c r="E24" s="13"/>
    </row>
    <row r="25" spans="1:5" ht="42" customHeight="1" thickBot="1">
      <c r="A25" s="22" t="s">
        <v>48</v>
      </c>
      <c r="B25" s="23" t="s">
        <v>20</v>
      </c>
      <c r="C25" s="31">
        <f>C26</f>
        <v>140398.20000000001</v>
      </c>
      <c r="D25" s="13">
        <v>500000</v>
      </c>
      <c r="E25" s="13">
        <v>500000</v>
      </c>
    </row>
    <row r="26" spans="1:5" ht="61.9" customHeight="1" thickBot="1">
      <c r="A26" s="24" t="s">
        <v>49</v>
      </c>
      <c r="B26" s="25" t="s">
        <v>21</v>
      </c>
      <c r="C26" s="32">
        <f>C28+C27</f>
        <v>140398.20000000001</v>
      </c>
    </row>
    <row r="27" spans="1:5" ht="62.45" customHeight="1" thickBot="1">
      <c r="A27" s="26" t="s">
        <v>50</v>
      </c>
      <c r="B27" s="25" t="s">
        <v>22</v>
      </c>
      <c r="C27" s="32">
        <v>140398.20000000001</v>
      </c>
    </row>
    <row r="28" spans="1:5" ht="63" customHeight="1" thickBot="1">
      <c r="A28" s="26" t="s">
        <v>51</v>
      </c>
      <c r="B28" s="25" t="s">
        <v>23</v>
      </c>
      <c r="C28" s="32"/>
    </row>
    <row r="29" spans="1:5" ht="41.25" customHeight="1" thickBot="1">
      <c r="A29" s="22" t="s">
        <v>52</v>
      </c>
      <c r="B29" s="27" t="s">
        <v>24</v>
      </c>
      <c r="C29" s="31">
        <f t="shared" ref="C29:C30" si="1">C30</f>
        <v>0</v>
      </c>
    </row>
    <row r="30" spans="1:5" ht="42" customHeight="1" thickBot="1">
      <c r="A30" s="24" t="s">
        <v>53</v>
      </c>
      <c r="B30" s="26" t="s">
        <v>24</v>
      </c>
      <c r="C30" s="32">
        <f t="shared" si="1"/>
        <v>0</v>
      </c>
    </row>
    <row r="31" spans="1:5" ht="42.75" customHeight="1" thickBot="1">
      <c r="A31" s="26" t="s">
        <v>54</v>
      </c>
      <c r="B31" s="25" t="s">
        <v>25</v>
      </c>
      <c r="C31" s="32"/>
    </row>
    <row r="32" spans="1:5" ht="43.9" customHeight="1" thickBot="1">
      <c r="A32" s="22" t="s">
        <v>55</v>
      </c>
      <c r="B32" s="27" t="s">
        <v>26</v>
      </c>
      <c r="C32" s="31">
        <f t="shared" ref="C32:C33" si="2">C33</f>
        <v>0</v>
      </c>
    </row>
    <row r="33" spans="1:7" ht="40.9" customHeight="1" thickBot="1">
      <c r="A33" s="24" t="s">
        <v>56</v>
      </c>
      <c r="B33" s="26" t="s">
        <v>26</v>
      </c>
      <c r="C33" s="32">
        <f t="shared" si="2"/>
        <v>0</v>
      </c>
    </row>
    <row r="34" spans="1:7" ht="72.75" customHeight="1" thickBot="1">
      <c r="A34" s="26" t="s">
        <v>57</v>
      </c>
      <c r="B34" s="25" t="s">
        <v>27</v>
      </c>
      <c r="C34" s="32"/>
    </row>
    <row r="35" spans="1:7" ht="77.25" customHeight="1" thickBot="1">
      <c r="A35" s="22" t="s">
        <v>58</v>
      </c>
      <c r="B35" s="27" t="s">
        <v>67</v>
      </c>
      <c r="C35" s="31">
        <f t="shared" ref="C35:C36" si="3">C36</f>
        <v>8200</v>
      </c>
    </row>
    <row r="36" spans="1:7" ht="77.25" customHeight="1" thickBot="1">
      <c r="A36" s="24" t="s">
        <v>62</v>
      </c>
      <c r="B36" s="26" t="s">
        <v>68</v>
      </c>
      <c r="C36" s="32">
        <f t="shared" si="3"/>
        <v>8200</v>
      </c>
    </row>
    <row r="37" spans="1:7" ht="77.25" customHeight="1" thickBot="1">
      <c r="A37" s="26" t="s">
        <v>63</v>
      </c>
      <c r="B37" s="25" t="s">
        <v>68</v>
      </c>
      <c r="C37" s="32">
        <v>8200</v>
      </c>
    </row>
    <row r="38" spans="1:7" ht="21.75" customHeight="1" thickBot="1">
      <c r="A38" s="10" t="s">
        <v>45</v>
      </c>
      <c r="B38" s="14" t="s">
        <v>15</v>
      </c>
      <c r="C38" s="31">
        <f>C39+C40+C41+C42+C43</f>
        <v>2401709.5299999998</v>
      </c>
    </row>
    <row r="39" spans="1:7" ht="39.75" customHeight="1" thickBot="1">
      <c r="A39" s="2" t="s">
        <v>72</v>
      </c>
      <c r="B39" s="12" t="s">
        <v>69</v>
      </c>
      <c r="C39" s="32">
        <v>1096700</v>
      </c>
    </row>
    <row r="40" spans="1:7" ht="96.75" customHeight="1" thickBot="1">
      <c r="A40" s="2" t="s">
        <v>64</v>
      </c>
      <c r="B40" s="2" t="s">
        <v>61</v>
      </c>
      <c r="C40" s="32">
        <v>436704.05</v>
      </c>
      <c r="G40" s="33"/>
    </row>
    <row r="41" spans="1:7" ht="60.75" customHeight="1" thickBot="1">
      <c r="A41" s="2" t="s">
        <v>59</v>
      </c>
      <c r="B41" s="12" t="s">
        <v>65</v>
      </c>
      <c r="C41" s="32">
        <v>88100</v>
      </c>
    </row>
    <row r="42" spans="1:7" ht="43.5" customHeight="1" thickBot="1">
      <c r="A42" s="2" t="s">
        <v>60</v>
      </c>
      <c r="B42" s="12" t="s">
        <v>66</v>
      </c>
      <c r="C42" s="32">
        <v>500000</v>
      </c>
    </row>
    <row r="43" spans="1:7" ht="60.75" customHeight="1">
      <c r="A43" s="34" t="s">
        <v>70</v>
      </c>
      <c r="B43" s="35" t="s">
        <v>71</v>
      </c>
      <c r="C43" s="36">
        <v>280205.48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view="pageBreakPreview" zoomScale="80" zoomScaleNormal="100" zoomScaleSheetLayoutView="80" workbookViewId="0">
      <selection activeCell="H8" sqref="H8"/>
    </sheetView>
  </sheetViews>
  <sheetFormatPr defaultRowHeight="15"/>
  <cols>
    <col min="1" max="1" width="44.7109375" customWidth="1"/>
    <col min="2" max="2" width="10.5703125" customWidth="1"/>
    <col min="3" max="3" width="17.7109375" customWidth="1"/>
    <col min="4" max="4" width="9.7109375" customWidth="1"/>
    <col min="5" max="5" width="28.85546875" customWidth="1"/>
  </cols>
  <sheetData>
    <row r="1" spans="1:5" ht="79.900000000000006" customHeight="1">
      <c r="A1" s="136" t="s">
        <v>198</v>
      </c>
      <c r="B1" s="136"/>
      <c r="C1" s="136"/>
      <c r="D1" s="136"/>
      <c r="E1" s="136"/>
    </row>
    <row r="2" spans="1:5" ht="104.45" customHeight="1">
      <c r="A2" s="144" t="s">
        <v>76</v>
      </c>
      <c r="B2" s="144"/>
      <c r="C2" s="144"/>
      <c r="D2" s="144"/>
      <c r="E2" s="144"/>
    </row>
    <row r="3" spans="1:5" ht="15.75" thickBot="1">
      <c r="A3" s="39"/>
      <c r="B3" s="40"/>
      <c r="D3" s="41"/>
      <c r="E3" s="42"/>
    </row>
    <row r="4" spans="1:5" ht="21.6" customHeight="1" thickBot="1">
      <c r="A4" s="43" t="s">
        <v>77</v>
      </c>
      <c r="B4" s="44" t="s">
        <v>78</v>
      </c>
      <c r="C4" s="45" t="s">
        <v>79</v>
      </c>
      <c r="D4" s="45" t="s">
        <v>80</v>
      </c>
      <c r="E4" s="46" t="s">
        <v>81</v>
      </c>
    </row>
    <row r="5" spans="1:5" ht="29.45" customHeight="1" thickBot="1">
      <c r="A5" s="47" t="s">
        <v>4</v>
      </c>
      <c r="B5" s="48"/>
      <c r="C5" s="49"/>
      <c r="D5" s="49"/>
      <c r="E5" s="50">
        <f>E6+E22+E29+E36+E45+E69+E74</f>
        <v>4044276.2599999993</v>
      </c>
    </row>
    <row r="6" spans="1:5">
      <c r="A6" s="145" t="s">
        <v>82</v>
      </c>
      <c r="B6" s="147" t="s">
        <v>83</v>
      </c>
      <c r="C6" s="149"/>
      <c r="D6" s="140"/>
      <c r="E6" s="151">
        <f>E9+E12+E18</f>
        <v>2836357.8899999997</v>
      </c>
    </row>
    <row r="7" spans="1:5" ht="4.1500000000000004" customHeight="1" thickBot="1">
      <c r="A7" s="146"/>
      <c r="B7" s="148"/>
      <c r="C7" s="150"/>
      <c r="D7" s="141"/>
      <c r="E7" s="152"/>
    </row>
    <row r="8" spans="1:5" ht="33" customHeight="1" thickBot="1">
      <c r="A8" s="51" t="s">
        <v>84</v>
      </c>
      <c r="B8" s="48" t="s">
        <v>83</v>
      </c>
      <c r="C8" s="49" t="s">
        <v>85</v>
      </c>
      <c r="D8" s="49"/>
      <c r="E8" s="52">
        <f>E9+E12+E18</f>
        <v>2836357.8899999997</v>
      </c>
    </row>
    <row r="9" spans="1:5" ht="69" customHeight="1" thickBot="1">
      <c r="A9" s="51" t="s">
        <v>86</v>
      </c>
      <c r="B9" s="48" t="s">
        <v>87</v>
      </c>
      <c r="C9" s="53"/>
      <c r="D9" s="49"/>
      <c r="E9" s="52">
        <f>E10</f>
        <v>1064247.44</v>
      </c>
    </row>
    <row r="10" spans="1:5" ht="30" customHeight="1" thickBot="1">
      <c r="A10" s="51" t="s">
        <v>88</v>
      </c>
      <c r="B10" s="48" t="s">
        <v>87</v>
      </c>
      <c r="C10" s="49" t="s">
        <v>89</v>
      </c>
      <c r="D10" s="49"/>
      <c r="E10" s="52">
        <f>E11</f>
        <v>1064247.44</v>
      </c>
    </row>
    <row r="11" spans="1:5" ht="79.150000000000006" customHeight="1" thickBot="1">
      <c r="A11" s="51" t="s">
        <v>90</v>
      </c>
      <c r="B11" s="48" t="s">
        <v>87</v>
      </c>
      <c r="C11" s="49" t="s">
        <v>89</v>
      </c>
      <c r="D11" s="49">
        <v>100</v>
      </c>
      <c r="E11" s="52">
        <v>1064247.44</v>
      </c>
    </row>
    <row r="12" spans="1:5" ht="27.6" customHeight="1" thickBot="1">
      <c r="A12" s="51" t="s">
        <v>91</v>
      </c>
      <c r="B12" s="48" t="s">
        <v>92</v>
      </c>
      <c r="C12" s="53"/>
      <c r="D12" s="49"/>
      <c r="E12" s="52">
        <f>E13+E14+E15+E17</f>
        <v>1772110.45</v>
      </c>
    </row>
    <row r="13" spans="1:5" ht="79.150000000000006" customHeight="1" thickBot="1">
      <c r="A13" s="51" t="s">
        <v>90</v>
      </c>
      <c r="B13" s="48" t="s">
        <v>92</v>
      </c>
      <c r="C13" s="49" t="s">
        <v>93</v>
      </c>
      <c r="D13" s="49">
        <v>100</v>
      </c>
      <c r="E13" s="52">
        <v>1387667.51</v>
      </c>
    </row>
    <row r="14" spans="1:5" ht="42.6" customHeight="1" thickBot="1">
      <c r="A14" s="51" t="s">
        <v>94</v>
      </c>
      <c r="B14" s="48" t="s">
        <v>92</v>
      </c>
      <c r="C14" s="49" t="s">
        <v>93</v>
      </c>
      <c r="D14" s="49">
        <v>200</v>
      </c>
      <c r="E14" s="52">
        <v>336509.55</v>
      </c>
    </row>
    <row r="15" spans="1:5" ht="25.15" customHeight="1" thickBot="1">
      <c r="A15" s="51" t="s">
        <v>95</v>
      </c>
      <c r="B15" s="48" t="s">
        <v>92</v>
      </c>
      <c r="C15" s="49" t="s">
        <v>93</v>
      </c>
      <c r="D15" s="49">
        <v>800</v>
      </c>
      <c r="E15" s="52">
        <v>47933.39</v>
      </c>
    </row>
    <row r="16" spans="1:5" ht="77.45" customHeight="1" thickBot="1">
      <c r="A16" s="51" t="s">
        <v>96</v>
      </c>
      <c r="B16" s="48" t="s">
        <v>92</v>
      </c>
      <c r="C16" s="49" t="s">
        <v>97</v>
      </c>
      <c r="D16" s="49"/>
      <c r="E16" s="52">
        <f>E17</f>
        <v>0</v>
      </c>
    </row>
    <row r="17" spans="1:5" ht="40.9" customHeight="1" thickBot="1">
      <c r="A17" s="51" t="s">
        <v>94</v>
      </c>
      <c r="B17" s="48" t="s">
        <v>92</v>
      </c>
      <c r="C17" s="49" t="s">
        <v>97</v>
      </c>
      <c r="D17" s="49">
        <v>200</v>
      </c>
      <c r="E17" s="52">
        <v>0</v>
      </c>
    </row>
    <row r="18" spans="1:5" ht="21" customHeight="1" thickBot="1">
      <c r="A18" s="54" t="s">
        <v>98</v>
      </c>
      <c r="B18" s="48" t="s">
        <v>99</v>
      </c>
      <c r="C18" s="49"/>
      <c r="D18" s="55"/>
      <c r="E18" s="52">
        <f>E21</f>
        <v>0</v>
      </c>
    </row>
    <row r="19" spans="1:5" ht="28.15" customHeight="1" thickBot="1">
      <c r="A19" s="51" t="s">
        <v>84</v>
      </c>
      <c r="B19" s="48" t="s">
        <v>99</v>
      </c>
      <c r="C19" s="49" t="s">
        <v>85</v>
      </c>
      <c r="D19" s="55"/>
      <c r="E19" s="52">
        <f>E18</f>
        <v>0</v>
      </c>
    </row>
    <row r="20" spans="1:5" ht="46.9" customHeight="1" thickBot="1">
      <c r="A20" s="54" t="s">
        <v>100</v>
      </c>
      <c r="B20" s="48" t="s">
        <v>99</v>
      </c>
      <c r="C20" s="49" t="s">
        <v>101</v>
      </c>
      <c r="D20" s="55"/>
      <c r="E20" s="52">
        <f>E18</f>
        <v>0</v>
      </c>
    </row>
    <row r="21" spans="1:5" ht="24" customHeight="1" thickBot="1">
      <c r="A21" s="54" t="s">
        <v>95</v>
      </c>
      <c r="B21" s="48" t="s">
        <v>99</v>
      </c>
      <c r="C21" s="49" t="s">
        <v>101</v>
      </c>
      <c r="D21" s="49">
        <v>800</v>
      </c>
      <c r="E21" s="52">
        <v>0</v>
      </c>
    </row>
    <row r="22" spans="1:5" ht="24.6" customHeight="1" thickBot="1">
      <c r="A22" s="56" t="s">
        <v>102</v>
      </c>
      <c r="B22" s="57" t="s">
        <v>103</v>
      </c>
      <c r="C22" s="53"/>
      <c r="D22" s="53"/>
      <c r="E22" s="50">
        <f>E27+E28</f>
        <v>88100</v>
      </c>
    </row>
    <row r="23" spans="1:5" ht="27" customHeight="1" thickBot="1">
      <c r="A23" s="51" t="s">
        <v>84</v>
      </c>
      <c r="B23" s="57"/>
      <c r="C23" s="49" t="s">
        <v>85</v>
      </c>
      <c r="D23" s="53"/>
      <c r="E23" s="50"/>
    </row>
    <row r="24" spans="1:5" ht="45.6" customHeight="1" thickBot="1">
      <c r="A24" s="54" t="s">
        <v>104</v>
      </c>
      <c r="B24" s="48" t="s">
        <v>105</v>
      </c>
      <c r="C24" s="49"/>
      <c r="D24" s="49"/>
      <c r="E24" s="52">
        <f>E22</f>
        <v>88100</v>
      </c>
    </row>
    <row r="25" spans="1:5" ht="25.9" customHeight="1" thickBot="1">
      <c r="A25" s="54" t="s">
        <v>84</v>
      </c>
      <c r="B25" s="48" t="s">
        <v>105</v>
      </c>
      <c r="C25" s="49" t="s">
        <v>85</v>
      </c>
      <c r="D25" s="49"/>
      <c r="E25" s="52">
        <f>E24</f>
        <v>88100</v>
      </c>
    </row>
    <row r="26" spans="1:5" ht="60" customHeight="1" thickBot="1">
      <c r="A26" s="54" t="s">
        <v>106</v>
      </c>
      <c r="B26" s="48" t="s">
        <v>105</v>
      </c>
      <c r="C26" s="49" t="s">
        <v>107</v>
      </c>
      <c r="D26" s="49"/>
      <c r="E26" s="52">
        <f>E27+E28</f>
        <v>88100</v>
      </c>
    </row>
    <row r="27" spans="1:5" ht="76.150000000000006" customHeight="1" thickBot="1">
      <c r="A27" s="54" t="s">
        <v>90</v>
      </c>
      <c r="B27" s="48" t="s">
        <v>105</v>
      </c>
      <c r="C27" s="49" t="s">
        <v>107</v>
      </c>
      <c r="D27" s="49">
        <v>100</v>
      </c>
      <c r="E27" s="52">
        <v>81100</v>
      </c>
    </row>
    <row r="28" spans="1:5" ht="42.6" customHeight="1" thickBot="1">
      <c r="A28" s="51" t="s">
        <v>94</v>
      </c>
      <c r="B28" s="48" t="s">
        <v>105</v>
      </c>
      <c r="C28" s="49" t="s">
        <v>107</v>
      </c>
      <c r="D28" s="49">
        <v>200</v>
      </c>
      <c r="E28" s="52">
        <v>7000</v>
      </c>
    </row>
    <row r="29" spans="1:5" ht="43.9" customHeight="1" thickBot="1">
      <c r="A29" s="58" t="s">
        <v>108</v>
      </c>
      <c r="B29" s="59" t="s">
        <v>109</v>
      </c>
      <c r="C29" s="60"/>
      <c r="D29" s="60"/>
      <c r="E29" s="61">
        <f>E35</f>
        <v>24948</v>
      </c>
    </row>
    <row r="30" spans="1:5" ht="129.6" customHeight="1" thickBot="1">
      <c r="A30" s="51" t="s">
        <v>110</v>
      </c>
      <c r="B30" s="62" t="s">
        <v>109</v>
      </c>
      <c r="C30" s="43" t="s">
        <v>111</v>
      </c>
      <c r="D30" s="43"/>
      <c r="E30" s="63">
        <f>E31</f>
        <v>24948</v>
      </c>
    </row>
    <row r="31" spans="1:5" ht="61.9" customHeight="1" thickBot="1">
      <c r="A31" s="51" t="s">
        <v>112</v>
      </c>
      <c r="B31" s="62" t="s">
        <v>109</v>
      </c>
      <c r="C31" s="43" t="s">
        <v>113</v>
      </c>
      <c r="D31" s="43"/>
      <c r="E31" s="63">
        <f>E32</f>
        <v>24948</v>
      </c>
    </row>
    <row r="32" spans="1:5" ht="60.6" customHeight="1" thickBot="1">
      <c r="A32" s="51" t="s">
        <v>114</v>
      </c>
      <c r="B32" s="62" t="s">
        <v>109</v>
      </c>
      <c r="C32" s="43" t="s">
        <v>115</v>
      </c>
      <c r="D32" s="43"/>
      <c r="E32" s="63">
        <f>E33</f>
        <v>24948</v>
      </c>
    </row>
    <row r="33" spans="1:5" ht="27.6" customHeight="1" thickBot="1">
      <c r="A33" s="64" t="s">
        <v>116</v>
      </c>
      <c r="B33" s="62" t="s">
        <v>117</v>
      </c>
      <c r="C33" s="43" t="s">
        <v>115</v>
      </c>
      <c r="D33" s="43"/>
      <c r="E33" s="63">
        <f>E34</f>
        <v>24948</v>
      </c>
    </row>
    <row r="34" spans="1:5" ht="168.6" customHeight="1" thickBot="1">
      <c r="A34" s="64" t="s">
        <v>118</v>
      </c>
      <c r="B34" s="62" t="s">
        <v>117</v>
      </c>
      <c r="C34" s="43" t="s">
        <v>119</v>
      </c>
      <c r="D34" s="43"/>
      <c r="E34" s="63">
        <f>E35</f>
        <v>24948</v>
      </c>
    </row>
    <row r="35" spans="1:5" ht="40.15" customHeight="1" thickBot="1">
      <c r="A35" s="65" t="s">
        <v>94</v>
      </c>
      <c r="B35" s="62" t="s">
        <v>117</v>
      </c>
      <c r="C35" s="43" t="s">
        <v>119</v>
      </c>
      <c r="D35" s="43">
        <v>200</v>
      </c>
      <c r="E35" s="66">
        <v>24948</v>
      </c>
    </row>
    <row r="36" spans="1:5" ht="25.15" customHeight="1" thickBot="1">
      <c r="A36" s="47" t="s">
        <v>120</v>
      </c>
      <c r="B36" s="57" t="s">
        <v>121</v>
      </c>
      <c r="C36" s="53"/>
      <c r="D36" s="49"/>
      <c r="E36" s="50">
        <f>E42+E44</f>
        <v>436704.05</v>
      </c>
    </row>
    <row r="37" spans="1:5" ht="27" customHeight="1">
      <c r="A37" s="67" t="s">
        <v>122</v>
      </c>
      <c r="B37" s="138" t="s">
        <v>123</v>
      </c>
      <c r="C37" s="140"/>
      <c r="D37" s="140"/>
      <c r="E37" s="142">
        <f>E39</f>
        <v>436704.05</v>
      </c>
    </row>
    <row r="38" spans="1:5" ht="25.9" customHeight="1" thickBot="1">
      <c r="A38" s="51" t="s">
        <v>124</v>
      </c>
      <c r="B38" s="139"/>
      <c r="C38" s="141"/>
      <c r="D38" s="141"/>
      <c r="E38" s="143"/>
    </row>
    <row r="39" spans="1:5" ht="150.75" thickBot="1">
      <c r="A39" s="51" t="s">
        <v>125</v>
      </c>
      <c r="B39" s="48" t="s">
        <v>123</v>
      </c>
      <c r="C39" s="49" t="s">
        <v>126</v>
      </c>
      <c r="D39" s="49"/>
      <c r="E39" s="52">
        <f>E40</f>
        <v>436704.05</v>
      </c>
    </row>
    <row r="40" spans="1:5" ht="97.9" customHeight="1" thickBot="1">
      <c r="A40" s="51" t="s">
        <v>127</v>
      </c>
      <c r="B40" s="48" t="s">
        <v>123</v>
      </c>
      <c r="C40" s="49" t="s">
        <v>128</v>
      </c>
      <c r="D40" s="49"/>
      <c r="E40" s="52">
        <f>E41</f>
        <v>436704.05</v>
      </c>
    </row>
    <row r="41" spans="1:5" ht="94.9" customHeight="1" thickBot="1">
      <c r="A41" s="51" t="s">
        <v>129</v>
      </c>
      <c r="B41" s="48" t="s">
        <v>123</v>
      </c>
      <c r="C41" s="49" t="s">
        <v>130</v>
      </c>
      <c r="D41" s="49"/>
      <c r="E41" s="52">
        <f>E42</f>
        <v>436704.05</v>
      </c>
    </row>
    <row r="42" spans="1:5" ht="42.6" customHeight="1" thickBot="1">
      <c r="A42" s="51" t="s">
        <v>94</v>
      </c>
      <c r="B42" s="48" t="s">
        <v>123</v>
      </c>
      <c r="C42" s="49" t="s">
        <v>130</v>
      </c>
      <c r="D42" s="49">
        <v>200</v>
      </c>
      <c r="E42" s="52">
        <v>436704.05</v>
      </c>
    </row>
    <row r="43" spans="1:5" ht="94.9" customHeight="1" thickBot="1">
      <c r="A43" s="51" t="s">
        <v>129</v>
      </c>
      <c r="B43" s="48" t="s">
        <v>123</v>
      </c>
      <c r="C43" s="49" t="s">
        <v>131</v>
      </c>
      <c r="D43" s="49"/>
      <c r="E43" s="52">
        <f>E44</f>
        <v>0</v>
      </c>
    </row>
    <row r="44" spans="1:5" ht="39" customHeight="1" thickBot="1">
      <c r="A44" s="68" t="s">
        <v>94</v>
      </c>
      <c r="B44" s="48" t="s">
        <v>123</v>
      </c>
      <c r="C44" s="49" t="s">
        <v>131</v>
      </c>
      <c r="D44" s="49">
        <v>200</v>
      </c>
      <c r="E44" s="52">
        <v>0</v>
      </c>
    </row>
    <row r="45" spans="1:5" ht="24" customHeight="1">
      <c r="A45" s="69" t="s">
        <v>132</v>
      </c>
      <c r="B45" s="70" t="s">
        <v>133</v>
      </c>
      <c r="C45" s="71"/>
      <c r="D45" s="72"/>
      <c r="E45" s="73">
        <f>E47</f>
        <v>495048.84</v>
      </c>
    </row>
    <row r="46" spans="1:5" ht="129.6" customHeight="1" thickBot="1">
      <c r="A46" s="51" t="s">
        <v>110</v>
      </c>
      <c r="B46" s="48" t="s">
        <v>133</v>
      </c>
      <c r="C46" s="49" t="s">
        <v>113</v>
      </c>
      <c r="D46" s="49"/>
      <c r="E46" s="52"/>
    </row>
    <row r="47" spans="1:5" ht="61.15" customHeight="1" thickBot="1">
      <c r="A47" s="51" t="s">
        <v>134</v>
      </c>
      <c r="B47" s="48" t="s">
        <v>133</v>
      </c>
      <c r="C47" s="49" t="s">
        <v>113</v>
      </c>
      <c r="D47" s="49"/>
      <c r="E47" s="52">
        <f>E48+E51+E55</f>
        <v>495048.84</v>
      </c>
    </row>
    <row r="48" spans="1:5" ht="25.9" customHeight="1" thickBot="1">
      <c r="A48" s="51" t="s">
        <v>135</v>
      </c>
      <c r="B48" s="48" t="s">
        <v>136</v>
      </c>
      <c r="C48" s="49" t="s">
        <v>137</v>
      </c>
      <c r="D48" s="49"/>
      <c r="E48" s="52">
        <f>E49</f>
        <v>3610.08</v>
      </c>
    </row>
    <row r="49" spans="1:5" ht="79.150000000000006" customHeight="1" thickBot="1">
      <c r="A49" s="51" t="s">
        <v>138</v>
      </c>
      <c r="B49" s="48" t="s">
        <v>136</v>
      </c>
      <c r="C49" s="49" t="s">
        <v>139</v>
      </c>
      <c r="D49" s="49"/>
      <c r="E49" s="52">
        <f>E50</f>
        <v>3610.08</v>
      </c>
    </row>
    <row r="50" spans="1:5" ht="43.15" customHeight="1" thickBot="1">
      <c r="A50" s="51" t="s">
        <v>94</v>
      </c>
      <c r="B50" s="48" t="s">
        <v>136</v>
      </c>
      <c r="C50" s="49" t="s">
        <v>139</v>
      </c>
      <c r="D50" s="49">
        <v>200</v>
      </c>
      <c r="E50" s="52">
        <v>3610.08</v>
      </c>
    </row>
    <row r="51" spans="1:5" ht="28.15" customHeight="1" thickBot="1">
      <c r="A51" s="51" t="s">
        <v>140</v>
      </c>
      <c r="B51" s="48" t="s">
        <v>141</v>
      </c>
      <c r="C51" s="49" t="s">
        <v>113</v>
      </c>
      <c r="D51" s="49"/>
      <c r="E51" s="52">
        <f>E54</f>
        <v>60000</v>
      </c>
    </row>
    <row r="52" spans="1:5" ht="66" customHeight="1" thickBot="1">
      <c r="A52" s="51" t="s">
        <v>142</v>
      </c>
      <c r="B52" s="48" t="s">
        <v>141</v>
      </c>
      <c r="C52" s="49" t="s">
        <v>143</v>
      </c>
      <c r="D52" s="49"/>
      <c r="E52" s="52">
        <f>E54</f>
        <v>60000</v>
      </c>
    </row>
    <row r="53" spans="1:5" ht="43.9" customHeight="1" thickBot="1">
      <c r="A53" s="51" t="s">
        <v>144</v>
      </c>
      <c r="B53" s="48" t="s">
        <v>141</v>
      </c>
      <c r="C53" s="49" t="s">
        <v>145</v>
      </c>
      <c r="D53" s="49"/>
      <c r="E53" s="52">
        <f>E54</f>
        <v>60000</v>
      </c>
    </row>
    <row r="54" spans="1:5" ht="42.6" customHeight="1" thickBot="1">
      <c r="A54" s="51" t="s">
        <v>94</v>
      </c>
      <c r="B54" s="48" t="s">
        <v>141</v>
      </c>
      <c r="C54" s="49" t="s">
        <v>145</v>
      </c>
      <c r="D54" s="49">
        <v>200</v>
      </c>
      <c r="E54" s="52">
        <v>60000</v>
      </c>
    </row>
    <row r="55" spans="1:5" ht="24" customHeight="1" thickBot="1">
      <c r="A55" s="51" t="s">
        <v>146</v>
      </c>
      <c r="B55" s="48" t="s">
        <v>147</v>
      </c>
      <c r="C55" s="49"/>
      <c r="D55" s="49"/>
      <c r="E55" s="52">
        <f>E56</f>
        <v>431438.76</v>
      </c>
    </row>
    <row r="56" spans="1:5" ht="58.9" customHeight="1" thickBot="1">
      <c r="A56" s="51" t="s">
        <v>148</v>
      </c>
      <c r="B56" s="48" t="s">
        <v>147</v>
      </c>
      <c r="C56" s="49" t="s">
        <v>149</v>
      </c>
      <c r="D56" s="49"/>
      <c r="E56" s="52">
        <f>E57+E62+E66</f>
        <v>431438.76</v>
      </c>
    </row>
    <row r="57" spans="1:5" ht="42" customHeight="1" thickBot="1">
      <c r="A57" s="51" t="s">
        <v>150</v>
      </c>
      <c r="B57" s="48" t="s">
        <v>147</v>
      </c>
      <c r="C57" s="49" t="s">
        <v>151</v>
      </c>
      <c r="D57" s="49"/>
      <c r="E57" s="52">
        <f>E58+E61</f>
        <v>151438.76</v>
      </c>
    </row>
    <row r="58" spans="1:5" ht="45" customHeight="1" thickBot="1">
      <c r="A58" s="51" t="s">
        <v>94</v>
      </c>
      <c r="B58" s="48" t="s">
        <v>147</v>
      </c>
      <c r="C58" s="49" t="s">
        <v>151</v>
      </c>
      <c r="D58" s="49">
        <v>200</v>
      </c>
      <c r="E58" s="52">
        <v>150738.76</v>
      </c>
    </row>
    <row r="59" spans="1:5" ht="24.6" customHeight="1" thickBot="1">
      <c r="A59" s="74" t="s">
        <v>152</v>
      </c>
      <c r="B59" s="48" t="s">
        <v>147</v>
      </c>
      <c r="C59" s="49" t="s">
        <v>153</v>
      </c>
      <c r="D59" s="49"/>
      <c r="E59" s="52"/>
    </row>
    <row r="60" spans="1:5" ht="39.6" customHeight="1" thickBot="1">
      <c r="A60" s="51" t="s">
        <v>94</v>
      </c>
      <c r="B60" s="48" t="s">
        <v>147</v>
      </c>
      <c r="C60" s="49" t="s">
        <v>153</v>
      </c>
      <c r="D60" s="49">
        <v>200</v>
      </c>
      <c r="E60" s="52"/>
    </row>
    <row r="61" spans="1:5" ht="24.6" customHeight="1" thickBot="1">
      <c r="A61" s="51" t="s">
        <v>95</v>
      </c>
      <c r="B61" s="48" t="s">
        <v>147</v>
      </c>
      <c r="C61" s="49" t="s">
        <v>151</v>
      </c>
      <c r="D61" s="49">
        <v>800</v>
      </c>
      <c r="E61" s="52">
        <v>700</v>
      </c>
    </row>
    <row r="62" spans="1:5" ht="75.599999999999994" customHeight="1" thickBot="1">
      <c r="A62" s="68" t="s">
        <v>96</v>
      </c>
      <c r="B62" s="48" t="s">
        <v>147</v>
      </c>
      <c r="C62" s="49" t="s">
        <v>154</v>
      </c>
      <c r="D62" s="49"/>
      <c r="E62" s="52">
        <f>E63</f>
        <v>0</v>
      </c>
    </row>
    <row r="63" spans="1:5" ht="43.15" customHeight="1" thickBot="1">
      <c r="A63" s="68" t="s">
        <v>94</v>
      </c>
      <c r="B63" s="48" t="s">
        <v>147</v>
      </c>
      <c r="C63" s="49" t="s">
        <v>154</v>
      </c>
      <c r="D63" s="49">
        <v>200</v>
      </c>
      <c r="E63" s="52">
        <v>0</v>
      </c>
    </row>
    <row r="64" spans="1:5" ht="79.900000000000006" customHeight="1" thickBot="1">
      <c r="A64" s="68" t="s">
        <v>155</v>
      </c>
      <c r="B64" s="48" t="s">
        <v>147</v>
      </c>
      <c r="C64" s="49" t="s">
        <v>156</v>
      </c>
      <c r="D64" s="49"/>
      <c r="E64" s="52">
        <f>E65</f>
        <v>0</v>
      </c>
    </row>
    <row r="65" spans="1:5" ht="42.6" customHeight="1" thickBot="1">
      <c r="A65" s="68" t="s">
        <v>94</v>
      </c>
      <c r="B65" s="48" t="s">
        <v>147</v>
      </c>
      <c r="C65" s="49" t="s">
        <v>156</v>
      </c>
      <c r="D65" s="49">
        <v>200</v>
      </c>
      <c r="E65" s="52"/>
    </row>
    <row r="66" spans="1:5" ht="94.9" customHeight="1" thickBot="1">
      <c r="A66" s="51" t="s">
        <v>129</v>
      </c>
      <c r="B66" s="48" t="s">
        <v>147</v>
      </c>
      <c r="C66" s="49" t="s">
        <v>157</v>
      </c>
      <c r="D66" s="49"/>
      <c r="E66" s="52">
        <f>E68</f>
        <v>280000</v>
      </c>
    </row>
    <row r="67" spans="1:5" ht="39" customHeight="1" thickBot="1">
      <c r="A67" s="68" t="s">
        <v>158</v>
      </c>
      <c r="B67" s="48" t="s">
        <v>147</v>
      </c>
      <c r="C67" s="49" t="s">
        <v>157</v>
      </c>
      <c r="D67" s="49"/>
      <c r="E67" s="52">
        <f>E68</f>
        <v>280000</v>
      </c>
    </row>
    <row r="68" spans="1:5" ht="42" customHeight="1" thickBot="1">
      <c r="A68" s="51" t="s">
        <v>94</v>
      </c>
      <c r="B68" s="48" t="s">
        <v>147</v>
      </c>
      <c r="C68" s="49" t="s">
        <v>157</v>
      </c>
      <c r="D68" s="49">
        <v>200</v>
      </c>
      <c r="E68" s="52">
        <v>280000</v>
      </c>
    </row>
    <row r="69" spans="1:5" ht="23.45" customHeight="1" thickBot="1">
      <c r="A69" s="75" t="s">
        <v>159</v>
      </c>
      <c r="B69" s="57" t="s">
        <v>160</v>
      </c>
      <c r="C69" s="49"/>
      <c r="D69" s="49"/>
      <c r="E69" s="50">
        <f>E71</f>
        <v>135052</v>
      </c>
    </row>
    <row r="70" spans="1:5" ht="27" customHeight="1" thickBot="1">
      <c r="A70" s="51" t="s">
        <v>84</v>
      </c>
      <c r="B70" s="48" t="s">
        <v>160</v>
      </c>
      <c r="C70" s="49" t="s">
        <v>85</v>
      </c>
      <c r="D70" s="49"/>
      <c r="E70" s="52">
        <v>200000</v>
      </c>
    </row>
    <row r="71" spans="1:5" ht="42" customHeight="1" thickBot="1">
      <c r="A71" s="68" t="s">
        <v>161</v>
      </c>
      <c r="B71" s="48" t="s">
        <v>162</v>
      </c>
      <c r="C71" s="49" t="s">
        <v>85</v>
      </c>
      <c r="D71" s="49"/>
      <c r="E71" s="52">
        <f>E73</f>
        <v>135052</v>
      </c>
    </row>
    <row r="72" spans="1:5" ht="166.9" customHeight="1" thickBot="1">
      <c r="A72" s="76" t="s">
        <v>118</v>
      </c>
      <c r="B72" s="48" t="s">
        <v>162</v>
      </c>
      <c r="C72" s="49" t="s">
        <v>163</v>
      </c>
      <c r="D72" s="49"/>
      <c r="E72" s="52">
        <v>200000</v>
      </c>
    </row>
    <row r="73" spans="1:5" ht="37.9" customHeight="1" thickBot="1">
      <c r="A73" s="51" t="s">
        <v>94</v>
      </c>
      <c r="B73" s="48" t="s">
        <v>162</v>
      </c>
      <c r="C73" s="49" t="s">
        <v>163</v>
      </c>
      <c r="D73" s="49">
        <v>200</v>
      </c>
      <c r="E73" s="52">
        <v>135052</v>
      </c>
    </row>
    <row r="74" spans="1:5" ht="24.6" customHeight="1" thickBot="1">
      <c r="A74" s="75" t="s">
        <v>164</v>
      </c>
      <c r="B74" s="57" t="s">
        <v>165</v>
      </c>
      <c r="C74" s="49"/>
      <c r="D74" s="49"/>
      <c r="E74" s="50">
        <f>E76</f>
        <v>28065.48</v>
      </c>
    </row>
    <row r="75" spans="1:5" ht="27" customHeight="1" thickBot="1">
      <c r="A75" s="51" t="s">
        <v>84</v>
      </c>
      <c r="B75" s="48" t="s">
        <v>165</v>
      </c>
      <c r="C75" s="49" t="s">
        <v>85</v>
      </c>
      <c r="D75" s="49"/>
      <c r="E75" s="52">
        <f>E76</f>
        <v>28065.48</v>
      </c>
    </row>
    <row r="76" spans="1:5" ht="24" customHeight="1" thickBot="1">
      <c r="A76" s="68" t="s">
        <v>166</v>
      </c>
      <c r="B76" s="48" t="s">
        <v>167</v>
      </c>
      <c r="C76" s="49" t="s">
        <v>85</v>
      </c>
      <c r="D76" s="49"/>
      <c r="E76" s="52">
        <f>E78</f>
        <v>28065.48</v>
      </c>
    </row>
    <row r="77" spans="1:5" ht="39" customHeight="1" thickBot="1">
      <c r="A77" s="77" t="s">
        <v>168</v>
      </c>
      <c r="B77" s="62">
        <v>1001</v>
      </c>
      <c r="C77" s="78" t="s">
        <v>169</v>
      </c>
      <c r="D77" s="43"/>
      <c r="E77" s="63">
        <f>E76</f>
        <v>28065.48</v>
      </c>
    </row>
    <row r="78" spans="1:5" ht="28.15" customHeight="1" thickBot="1">
      <c r="A78" s="77" t="s">
        <v>170</v>
      </c>
      <c r="B78" s="62">
        <v>1001</v>
      </c>
      <c r="C78" s="43" t="s">
        <v>169</v>
      </c>
      <c r="D78" s="43">
        <v>500</v>
      </c>
      <c r="E78" s="63">
        <v>28065.48</v>
      </c>
    </row>
    <row r="79" spans="1:5">
      <c r="A79" s="79"/>
      <c r="B79" s="40"/>
      <c r="E79" s="42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7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60" zoomScaleNormal="80" workbookViewId="0">
      <selection activeCell="F14" sqref="F14"/>
    </sheetView>
  </sheetViews>
  <sheetFormatPr defaultRowHeight="15"/>
  <cols>
    <col min="1" max="1" width="50.7109375" customWidth="1"/>
    <col min="2" max="2" width="16.85546875" customWidth="1"/>
    <col min="3" max="3" width="10" customWidth="1"/>
    <col min="4" max="4" width="16.42578125" customWidth="1"/>
  </cols>
  <sheetData>
    <row r="1" spans="1:4" ht="79.900000000000006" customHeight="1">
      <c r="A1" s="136" t="s">
        <v>199</v>
      </c>
      <c r="B1" s="136"/>
      <c r="C1" s="136"/>
      <c r="D1" s="136"/>
    </row>
    <row r="2" spans="1:4" ht="117" customHeight="1" thickBot="1">
      <c r="A2" s="153" t="s">
        <v>171</v>
      </c>
      <c r="B2" s="153"/>
      <c r="C2" s="153"/>
      <c r="D2" s="153"/>
    </row>
    <row r="3" spans="1:4" ht="24.6" customHeight="1" thickBot="1">
      <c r="A3" s="43" t="s">
        <v>77</v>
      </c>
      <c r="B3" s="45" t="s">
        <v>79</v>
      </c>
      <c r="C3" s="45" t="s">
        <v>80</v>
      </c>
      <c r="D3" s="46" t="s">
        <v>81</v>
      </c>
    </row>
    <row r="4" spans="1:4" ht="18" customHeight="1" thickBot="1">
      <c r="A4" s="47" t="s">
        <v>4</v>
      </c>
      <c r="B4" s="80"/>
      <c r="C4" s="49"/>
      <c r="D4" s="50">
        <f>D5+D11+D15+D37</f>
        <v>4044276.2600000002</v>
      </c>
    </row>
    <row r="5" spans="1:4" ht="127.15" customHeight="1" thickBot="1">
      <c r="A5" s="47" t="s">
        <v>125</v>
      </c>
      <c r="B5" s="53" t="s">
        <v>126</v>
      </c>
      <c r="C5" s="49"/>
      <c r="D5" s="50">
        <f>D8+D10</f>
        <v>436704.05</v>
      </c>
    </row>
    <row r="6" spans="1:4" ht="73.150000000000006" customHeight="1" thickBot="1">
      <c r="A6" s="51" t="s">
        <v>127</v>
      </c>
      <c r="B6" s="49" t="s">
        <v>130</v>
      </c>
      <c r="C6" s="49"/>
      <c r="D6" s="52">
        <f>D7</f>
        <v>436704.05</v>
      </c>
    </row>
    <row r="7" spans="1:4" ht="79.150000000000006" customHeight="1" thickBot="1">
      <c r="A7" s="51" t="s">
        <v>129</v>
      </c>
      <c r="B7" s="49" t="s">
        <v>130</v>
      </c>
      <c r="C7" s="49"/>
      <c r="D7" s="52">
        <f>D8</f>
        <v>436704.05</v>
      </c>
    </row>
    <row r="8" spans="1:4" ht="39" customHeight="1" thickBot="1">
      <c r="A8" s="51" t="s">
        <v>94</v>
      </c>
      <c r="B8" s="49" t="s">
        <v>130</v>
      </c>
      <c r="C8" s="49">
        <v>200</v>
      </c>
      <c r="D8" s="52">
        <v>436704.05</v>
      </c>
    </row>
    <row r="9" spans="1:4" ht="78.599999999999994" customHeight="1" thickBot="1">
      <c r="A9" s="51" t="s">
        <v>129</v>
      </c>
      <c r="B9" s="49" t="s">
        <v>131</v>
      </c>
      <c r="C9" s="49"/>
      <c r="D9" s="52">
        <f>D10</f>
        <v>0</v>
      </c>
    </row>
    <row r="10" spans="1:4" ht="39.6" customHeight="1" thickBot="1">
      <c r="A10" s="51" t="s">
        <v>94</v>
      </c>
      <c r="B10" s="49" t="s">
        <v>131</v>
      </c>
      <c r="C10" s="49">
        <v>200</v>
      </c>
      <c r="D10" s="52">
        <v>0</v>
      </c>
    </row>
    <row r="11" spans="1:4" ht="44.45" customHeight="1" thickBot="1">
      <c r="A11" s="58" t="s">
        <v>108</v>
      </c>
      <c r="B11" s="43"/>
      <c r="C11" s="43"/>
      <c r="D11" s="61">
        <f>D14</f>
        <v>24948</v>
      </c>
    </row>
    <row r="12" spans="1:4" ht="25.15" customHeight="1" thickBot="1">
      <c r="A12" s="64" t="s">
        <v>116</v>
      </c>
      <c r="B12" s="43" t="s">
        <v>126</v>
      </c>
      <c r="C12" s="43"/>
      <c r="D12" s="63">
        <f>D14</f>
        <v>24948</v>
      </c>
    </row>
    <row r="13" spans="1:4" ht="147.6" customHeight="1" thickBot="1">
      <c r="A13" s="64" t="s">
        <v>118</v>
      </c>
      <c r="B13" s="43" t="s">
        <v>172</v>
      </c>
      <c r="C13" s="43"/>
      <c r="D13" s="63">
        <f>D14</f>
        <v>24948</v>
      </c>
    </row>
    <row r="14" spans="1:4" ht="45.6" customHeight="1" thickBot="1">
      <c r="A14" s="65" t="s">
        <v>94</v>
      </c>
      <c r="B14" s="43" t="s">
        <v>172</v>
      </c>
      <c r="C14" s="43">
        <v>200</v>
      </c>
      <c r="D14" s="63">
        <v>24948</v>
      </c>
    </row>
    <row r="15" spans="1:4" ht="126.6" customHeight="1" thickBot="1">
      <c r="A15" s="47" t="s">
        <v>110</v>
      </c>
      <c r="B15" s="53" t="s">
        <v>113</v>
      </c>
      <c r="C15" s="53"/>
      <c r="D15" s="50">
        <f>D16+D21+D19</f>
        <v>495048.84</v>
      </c>
    </row>
    <row r="16" spans="1:4" ht="28.15" customHeight="1" thickBot="1">
      <c r="A16" s="51" t="s">
        <v>135</v>
      </c>
      <c r="B16" s="49"/>
      <c r="C16" s="49"/>
      <c r="D16" s="52">
        <f>D17</f>
        <v>3610.08</v>
      </c>
    </row>
    <row r="17" spans="1:4" ht="76.150000000000006" customHeight="1" thickBot="1">
      <c r="A17" s="51" t="s">
        <v>138</v>
      </c>
      <c r="B17" s="49" t="s">
        <v>173</v>
      </c>
      <c r="C17" s="43"/>
      <c r="D17" s="52">
        <f>D18</f>
        <v>3610.08</v>
      </c>
    </row>
    <row r="18" spans="1:4" ht="40.9" customHeight="1" thickBot="1">
      <c r="A18" s="51" t="s">
        <v>94</v>
      </c>
      <c r="B18" s="49" t="s">
        <v>173</v>
      </c>
      <c r="C18" s="49">
        <v>200</v>
      </c>
      <c r="D18" s="81">
        <v>3610.08</v>
      </c>
    </row>
    <row r="19" spans="1:4" ht="39.6" customHeight="1" thickBot="1">
      <c r="A19" s="51" t="s">
        <v>144</v>
      </c>
      <c r="B19" s="43" t="s">
        <v>145</v>
      </c>
      <c r="C19" s="82"/>
      <c r="D19" s="63">
        <f>D20</f>
        <v>60000</v>
      </c>
    </row>
    <row r="20" spans="1:4" ht="39.6" customHeight="1" thickBot="1">
      <c r="A20" s="51" t="s">
        <v>94</v>
      </c>
      <c r="B20" s="43" t="s">
        <v>145</v>
      </c>
      <c r="C20" s="43">
        <v>200</v>
      </c>
      <c r="D20" s="63">
        <v>60000</v>
      </c>
    </row>
    <row r="21" spans="1:4" ht="21.6" customHeight="1" thickBot="1">
      <c r="A21" s="51" t="s">
        <v>146</v>
      </c>
      <c r="B21" s="49"/>
      <c r="C21" s="49"/>
      <c r="D21" s="81">
        <f>D22</f>
        <v>431438.76</v>
      </c>
    </row>
    <row r="22" spans="1:4" ht="63" customHeight="1" thickBot="1">
      <c r="A22" s="51" t="s">
        <v>148</v>
      </c>
      <c r="B22" s="49" t="s">
        <v>149</v>
      </c>
      <c r="C22" s="49"/>
      <c r="D22" s="81">
        <f>D23+D25+D28+D32+D29+D33</f>
        <v>431438.76</v>
      </c>
    </row>
    <row r="23" spans="1:4" ht="40.9" customHeight="1" thickBot="1">
      <c r="A23" s="51" t="s">
        <v>150</v>
      </c>
      <c r="B23" s="49" t="s">
        <v>151</v>
      </c>
      <c r="C23" s="49"/>
      <c r="D23" s="81">
        <f>D24+D26</f>
        <v>151438.76</v>
      </c>
    </row>
    <row r="24" spans="1:4" ht="40.9" customHeight="1" thickBot="1">
      <c r="A24" s="51" t="s">
        <v>94</v>
      </c>
      <c r="B24" s="49" t="s">
        <v>151</v>
      </c>
      <c r="C24" s="49">
        <v>200</v>
      </c>
      <c r="D24" s="81">
        <v>150738.76</v>
      </c>
    </row>
    <row r="25" spans="1:4" ht="22.9" customHeight="1" thickBot="1">
      <c r="A25" s="54" t="s">
        <v>95</v>
      </c>
      <c r="B25" s="49" t="s">
        <v>151</v>
      </c>
      <c r="C25" s="49">
        <v>800</v>
      </c>
      <c r="D25" s="52">
        <v>0</v>
      </c>
    </row>
    <row r="26" spans="1:4" ht="21.6" customHeight="1" thickBot="1">
      <c r="A26" s="54" t="s">
        <v>95</v>
      </c>
      <c r="B26" s="49" t="s">
        <v>151</v>
      </c>
      <c r="C26" s="49">
        <v>800</v>
      </c>
      <c r="D26" s="81">
        <v>700</v>
      </c>
    </row>
    <row r="27" spans="1:4" ht="78.599999999999994" customHeight="1" thickBot="1">
      <c r="A27" s="51" t="s">
        <v>96</v>
      </c>
      <c r="B27" s="49" t="s">
        <v>154</v>
      </c>
      <c r="C27" s="49"/>
      <c r="D27" s="52">
        <f>D28</f>
        <v>0</v>
      </c>
    </row>
    <row r="28" spans="1:4" ht="40.9" customHeight="1" thickBot="1">
      <c r="A28" s="51" t="s">
        <v>94</v>
      </c>
      <c r="B28" s="49" t="s">
        <v>154</v>
      </c>
      <c r="C28" s="49">
        <v>200</v>
      </c>
      <c r="D28" s="52">
        <v>0</v>
      </c>
    </row>
    <row r="29" spans="1:4" ht="42.6" customHeight="1" thickBot="1">
      <c r="A29" s="51" t="s">
        <v>152</v>
      </c>
      <c r="B29" s="49" t="s">
        <v>153</v>
      </c>
      <c r="C29" s="49"/>
      <c r="D29" s="52"/>
    </row>
    <row r="30" spans="1:4" ht="42.6" customHeight="1" thickBot="1">
      <c r="A30" s="51" t="s">
        <v>94</v>
      </c>
      <c r="B30" s="49" t="s">
        <v>153</v>
      </c>
      <c r="C30" s="49">
        <v>200</v>
      </c>
      <c r="D30" s="52">
        <f>D29</f>
        <v>0</v>
      </c>
    </row>
    <row r="31" spans="1:4" ht="76.150000000000006" customHeight="1" thickBot="1">
      <c r="A31" s="51" t="s">
        <v>129</v>
      </c>
      <c r="B31" s="49" t="s">
        <v>157</v>
      </c>
      <c r="C31" s="49"/>
      <c r="D31" s="52">
        <f>D32</f>
        <v>280000</v>
      </c>
    </row>
    <row r="32" spans="1:4" ht="43.15" customHeight="1" thickBot="1">
      <c r="A32" s="51" t="s">
        <v>94</v>
      </c>
      <c r="B32" s="49" t="s">
        <v>157</v>
      </c>
      <c r="C32" s="49">
        <v>200</v>
      </c>
      <c r="D32" s="52">
        <v>280000</v>
      </c>
    </row>
    <row r="33" spans="1:4" ht="76.900000000000006" customHeight="1" thickBot="1">
      <c r="A33" s="68" t="s">
        <v>155</v>
      </c>
      <c r="B33" s="49" t="s">
        <v>156</v>
      </c>
      <c r="C33" s="49"/>
      <c r="D33" s="52"/>
    </row>
    <row r="34" spans="1:4" ht="39.6" customHeight="1" thickBot="1">
      <c r="A34" s="68" t="s">
        <v>94</v>
      </c>
      <c r="B34" s="49" t="s">
        <v>156</v>
      </c>
      <c r="C34" s="49">
        <v>200</v>
      </c>
      <c r="D34" s="52"/>
    </row>
    <row r="35" spans="1:4" ht="131.44999999999999" customHeight="1" thickBot="1">
      <c r="A35" s="83" t="s">
        <v>174</v>
      </c>
      <c r="B35" s="49" t="s">
        <v>119</v>
      </c>
      <c r="C35" s="49"/>
      <c r="D35" s="52">
        <f>D36</f>
        <v>24948</v>
      </c>
    </row>
    <row r="36" spans="1:4" ht="60" customHeight="1" thickBot="1">
      <c r="A36" s="83" t="s">
        <v>175</v>
      </c>
      <c r="B36" s="49" t="s">
        <v>119</v>
      </c>
      <c r="C36" s="49">
        <v>200</v>
      </c>
      <c r="D36" s="52">
        <v>24948</v>
      </c>
    </row>
    <row r="37" spans="1:4" ht="27.6" customHeight="1" thickBot="1">
      <c r="A37" s="47" t="s">
        <v>84</v>
      </c>
      <c r="B37" s="53" t="s">
        <v>85</v>
      </c>
      <c r="C37" s="53"/>
      <c r="D37" s="50">
        <f>D40+D42+D43+D44+D49+D53+D57</f>
        <v>3087575.37</v>
      </c>
    </row>
    <row r="38" spans="1:4" ht="24" customHeight="1" thickBot="1">
      <c r="A38" s="51" t="s">
        <v>82</v>
      </c>
      <c r="B38" s="49"/>
      <c r="C38" s="49"/>
      <c r="D38" s="52">
        <f>D39+D41+D45</f>
        <v>2836357.8899999997</v>
      </c>
    </row>
    <row r="39" spans="1:4" ht="24" customHeight="1" thickBot="1">
      <c r="A39" s="51" t="s">
        <v>88</v>
      </c>
      <c r="B39" s="49" t="s">
        <v>89</v>
      </c>
      <c r="C39" s="49"/>
      <c r="D39" s="52">
        <f>D40</f>
        <v>1064247.44</v>
      </c>
    </row>
    <row r="40" spans="1:4" ht="78.599999999999994" customHeight="1" thickBot="1">
      <c r="A40" s="51" t="s">
        <v>90</v>
      </c>
      <c r="B40" s="49" t="s">
        <v>89</v>
      </c>
      <c r="C40" s="49">
        <v>100</v>
      </c>
      <c r="D40" s="52">
        <v>1064247.44</v>
      </c>
    </row>
    <row r="41" spans="1:4" ht="24.6" customHeight="1" thickBot="1">
      <c r="A41" s="51" t="s">
        <v>91</v>
      </c>
      <c r="B41" s="49" t="s">
        <v>93</v>
      </c>
      <c r="C41" s="49"/>
      <c r="D41" s="52">
        <f>D42+D43+D48+D44</f>
        <v>1772110.45</v>
      </c>
    </row>
    <row r="42" spans="1:4" ht="74.45" customHeight="1" thickBot="1">
      <c r="A42" s="51" t="s">
        <v>90</v>
      </c>
      <c r="B42" s="49" t="s">
        <v>93</v>
      </c>
      <c r="C42" s="49">
        <v>100</v>
      </c>
      <c r="D42" s="52">
        <v>1387667.51</v>
      </c>
    </row>
    <row r="43" spans="1:4" ht="42" customHeight="1" thickBot="1">
      <c r="A43" s="51" t="s">
        <v>94</v>
      </c>
      <c r="B43" s="49" t="s">
        <v>93</v>
      </c>
      <c r="C43" s="49">
        <v>200</v>
      </c>
      <c r="D43" s="81">
        <v>336509.55</v>
      </c>
    </row>
    <row r="44" spans="1:4" ht="24.6" customHeight="1" thickBot="1">
      <c r="A44" s="51" t="s">
        <v>95</v>
      </c>
      <c r="B44" s="49" t="s">
        <v>93</v>
      </c>
      <c r="C44" s="49">
        <v>800</v>
      </c>
      <c r="D44" s="52">
        <v>47933.39</v>
      </c>
    </row>
    <row r="45" spans="1:4" ht="28.15" customHeight="1" thickBot="1">
      <c r="A45" s="54" t="s">
        <v>100</v>
      </c>
      <c r="B45" s="49" t="s">
        <v>101</v>
      </c>
      <c r="C45" s="55"/>
      <c r="D45" s="52"/>
    </row>
    <row r="46" spans="1:4" ht="27.6" customHeight="1" thickBot="1">
      <c r="A46" s="54" t="s">
        <v>95</v>
      </c>
      <c r="B46" s="49" t="s">
        <v>101</v>
      </c>
      <c r="C46" s="49">
        <v>800</v>
      </c>
      <c r="D46" s="52">
        <f>D45</f>
        <v>0</v>
      </c>
    </row>
    <row r="47" spans="1:4" ht="73.900000000000006" customHeight="1" thickBot="1">
      <c r="A47" s="51" t="s">
        <v>96</v>
      </c>
      <c r="B47" s="49" t="s">
        <v>97</v>
      </c>
      <c r="C47" s="49"/>
      <c r="D47" s="52">
        <f>D48</f>
        <v>0</v>
      </c>
    </row>
    <row r="48" spans="1:4" ht="39.6" customHeight="1" thickBot="1">
      <c r="A48" s="51" t="s">
        <v>94</v>
      </c>
      <c r="B48" s="49" t="s">
        <v>97</v>
      </c>
      <c r="C48" s="49">
        <v>200</v>
      </c>
      <c r="D48" s="52">
        <v>0</v>
      </c>
    </row>
    <row r="49" spans="1:4" ht="21.6" customHeight="1" thickBot="1">
      <c r="A49" s="56" t="s">
        <v>102</v>
      </c>
      <c r="B49" s="49"/>
      <c r="C49" s="49"/>
      <c r="D49" s="50">
        <f>D50</f>
        <v>88100</v>
      </c>
    </row>
    <row r="50" spans="1:4" ht="64.150000000000006" customHeight="1" thickBot="1">
      <c r="A50" s="54" t="s">
        <v>106</v>
      </c>
      <c r="B50" s="49" t="s">
        <v>107</v>
      </c>
      <c r="C50" s="49"/>
      <c r="D50" s="52">
        <f>D51+D52</f>
        <v>88100</v>
      </c>
    </row>
    <row r="51" spans="1:4" ht="79.150000000000006" customHeight="1" thickBot="1">
      <c r="A51" s="54" t="s">
        <v>90</v>
      </c>
      <c r="B51" s="49" t="s">
        <v>107</v>
      </c>
      <c r="C51" s="49">
        <v>100</v>
      </c>
      <c r="D51" s="52">
        <v>81100</v>
      </c>
    </row>
    <row r="52" spans="1:4" ht="45" customHeight="1" thickBot="1">
      <c r="A52" s="51" t="s">
        <v>94</v>
      </c>
      <c r="B52" s="49" t="s">
        <v>107</v>
      </c>
      <c r="C52" s="49">
        <v>200</v>
      </c>
      <c r="D52" s="52">
        <v>7000</v>
      </c>
    </row>
    <row r="53" spans="1:4" ht="25.15" customHeight="1" thickBot="1">
      <c r="A53" s="75" t="s">
        <v>164</v>
      </c>
      <c r="B53" s="49"/>
      <c r="C53" s="49"/>
      <c r="D53" s="50">
        <f>D56</f>
        <v>28065.48</v>
      </c>
    </row>
    <row r="54" spans="1:4" ht="24" customHeight="1" thickBot="1">
      <c r="A54" s="68" t="s">
        <v>166</v>
      </c>
      <c r="B54" s="49" t="s">
        <v>85</v>
      </c>
      <c r="C54" s="49"/>
      <c r="D54" s="52">
        <f>D56</f>
        <v>28065.48</v>
      </c>
    </row>
    <row r="55" spans="1:4" ht="40.9" customHeight="1" thickBot="1">
      <c r="A55" s="77" t="s">
        <v>168</v>
      </c>
      <c r="B55" s="43" t="s">
        <v>169</v>
      </c>
      <c r="C55" s="43"/>
      <c r="D55" s="63">
        <f>D56</f>
        <v>28065.48</v>
      </c>
    </row>
    <row r="56" spans="1:4" ht="25.15" customHeight="1" thickBot="1">
      <c r="A56" s="65" t="s">
        <v>170</v>
      </c>
      <c r="B56" s="43" t="s">
        <v>169</v>
      </c>
      <c r="C56" s="43">
        <v>500</v>
      </c>
      <c r="D56" s="63">
        <v>28065.48</v>
      </c>
    </row>
    <row r="57" spans="1:4" ht="27.6" customHeight="1" thickBot="1">
      <c r="A57" s="75" t="s">
        <v>159</v>
      </c>
      <c r="B57" s="49"/>
      <c r="C57" s="49"/>
      <c r="D57" s="50">
        <f>D60+D62</f>
        <v>135052</v>
      </c>
    </row>
    <row r="58" spans="1:4" ht="45" customHeight="1" thickBot="1">
      <c r="A58" s="77" t="s">
        <v>176</v>
      </c>
      <c r="B58" s="84" t="s">
        <v>85</v>
      </c>
      <c r="C58" s="84"/>
      <c r="D58" s="85">
        <f>D60+D62</f>
        <v>135052</v>
      </c>
    </row>
    <row r="59" spans="1:4" ht="45" customHeight="1" thickBot="1">
      <c r="A59" s="77" t="s">
        <v>177</v>
      </c>
      <c r="B59" s="43" t="s">
        <v>178</v>
      </c>
      <c r="C59" s="82"/>
      <c r="D59" s="63"/>
    </row>
    <row r="60" spans="1:4" ht="40.15" customHeight="1" thickBot="1">
      <c r="A60" s="65" t="s">
        <v>94</v>
      </c>
      <c r="B60" s="43" t="s">
        <v>178</v>
      </c>
      <c r="C60" s="49">
        <v>200</v>
      </c>
      <c r="D60" s="63"/>
    </row>
    <row r="61" spans="1:4" ht="145.9" customHeight="1" thickBot="1">
      <c r="A61" s="51" t="s">
        <v>118</v>
      </c>
      <c r="B61" s="45" t="s">
        <v>163</v>
      </c>
      <c r="C61" s="49"/>
      <c r="D61" s="52">
        <f>D62</f>
        <v>135052</v>
      </c>
    </row>
    <row r="62" spans="1:4" ht="37.9" customHeight="1" thickBot="1">
      <c r="A62" s="51" t="s">
        <v>94</v>
      </c>
      <c r="B62" s="45" t="s">
        <v>163</v>
      </c>
      <c r="C62" s="49">
        <v>200</v>
      </c>
      <c r="D62" s="52">
        <v>135052</v>
      </c>
    </row>
  </sheetData>
  <mergeCells count="2">
    <mergeCell ref="A1:D1"/>
    <mergeCell ref="A2:D2"/>
  </mergeCells>
  <pageMargins left="0.7" right="0.7" top="0.75" bottom="0.75" header="0.3" footer="0.3"/>
  <pageSetup paperSize="9" scale="9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="90" zoomScaleNormal="100" zoomScaleSheetLayoutView="90" workbookViewId="0">
      <selection activeCell="G7" sqref="G7"/>
    </sheetView>
  </sheetViews>
  <sheetFormatPr defaultRowHeight="15"/>
  <cols>
    <col min="1" max="1" width="41.7109375" customWidth="1"/>
    <col min="3" max="3" width="16" customWidth="1"/>
    <col min="5" max="5" width="15" customWidth="1"/>
  </cols>
  <sheetData>
    <row r="1" spans="1:5" ht="91.15" customHeight="1">
      <c r="A1" s="136" t="s">
        <v>200</v>
      </c>
      <c r="B1" s="136"/>
      <c r="C1" s="136"/>
      <c r="D1" s="136"/>
      <c r="E1" s="136"/>
    </row>
    <row r="2" spans="1:5" ht="55.15" customHeight="1">
      <c r="A2" s="144" t="s">
        <v>179</v>
      </c>
      <c r="B2" s="144"/>
      <c r="C2" s="144"/>
      <c r="D2" s="144"/>
      <c r="E2" s="144"/>
    </row>
    <row r="3" spans="1:5" ht="15.6" customHeight="1" thickBot="1">
      <c r="A3" s="86"/>
      <c r="B3" s="40"/>
      <c r="E3" s="87"/>
    </row>
    <row r="4" spans="1:5" ht="10.15" customHeight="1">
      <c r="A4" s="88"/>
      <c r="B4" s="89"/>
      <c r="C4" s="89"/>
      <c r="D4" s="89"/>
      <c r="E4" s="90"/>
    </row>
    <row r="5" spans="1:5" ht="17.25" thickBot="1">
      <c r="A5" s="91" t="s">
        <v>77</v>
      </c>
      <c r="B5" s="92" t="s">
        <v>180</v>
      </c>
      <c r="C5" s="92" t="s">
        <v>181</v>
      </c>
      <c r="D5" s="92" t="s">
        <v>80</v>
      </c>
      <c r="E5" s="93" t="s">
        <v>81</v>
      </c>
    </row>
    <row r="6" spans="1:5" ht="18.600000000000001" customHeight="1" thickBot="1">
      <c r="A6" s="94" t="s">
        <v>182</v>
      </c>
      <c r="B6" s="95"/>
      <c r="C6" s="95"/>
      <c r="D6" s="95"/>
      <c r="E6" s="96">
        <f>E7+E21+E36+E48+E31+E24+E44+E69</f>
        <v>4044276.2599999993</v>
      </c>
    </row>
    <row r="7" spans="1:5" ht="24.6" customHeight="1" thickBot="1">
      <c r="A7" s="94" t="s">
        <v>183</v>
      </c>
      <c r="B7" s="97">
        <v>791</v>
      </c>
      <c r="C7" s="97"/>
      <c r="D7" s="97"/>
      <c r="E7" s="96">
        <f>E8</f>
        <v>2836357.8899999997</v>
      </c>
    </row>
    <row r="8" spans="1:5" ht="23.45" customHeight="1" thickBot="1">
      <c r="A8" s="98" t="s">
        <v>84</v>
      </c>
      <c r="B8" s="95">
        <v>791</v>
      </c>
      <c r="C8" s="95" t="s">
        <v>85</v>
      </c>
      <c r="D8" s="95"/>
      <c r="E8" s="99">
        <f>E9+E11+E15+E17</f>
        <v>2836357.8899999997</v>
      </c>
    </row>
    <row r="9" spans="1:5" ht="19.899999999999999" customHeight="1" thickBot="1">
      <c r="A9" s="98" t="s">
        <v>88</v>
      </c>
      <c r="B9" s="95">
        <v>791</v>
      </c>
      <c r="C9" s="95" t="s">
        <v>89</v>
      </c>
      <c r="D9" s="95"/>
      <c r="E9" s="99">
        <f>E10</f>
        <v>1064247.44</v>
      </c>
    </row>
    <row r="10" spans="1:5" ht="72.599999999999994" customHeight="1" thickBot="1">
      <c r="A10" s="98" t="s">
        <v>90</v>
      </c>
      <c r="B10" s="95">
        <v>791</v>
      </c>
      <c r="C10" s="95" t="s">
        <v>89</v>
      </c>
      <c r="D10" s="95">
        <v>100</v>
      </c>
      <c r="E10" s="99">
        <v>1064247.44</v>
      </c>
    </row>
    <row r="11" spans="1:5" ht="22.9" customHeight="1" thickBot="1">
      <c r="A11" s="98" t="s">
        <v>91</v>
      </c>
      <c r="B11" s="95">
        <v>791</v>
      </c>
      <c r="C11" s="95" t="s">
        <v>93</v>
      </c>
      <c r="D11" s="95"/>
      <c r="E11" s="99">
        <f>E12+E13+E14</f>
        <v>1772110.45</v>
      </c>
    </row>
    <row r="12" spans="1:5" ht="72" customHeight="1" thickBot="1">
      <c r="A12" s="98" t="s">
        <v>90</v>
      </c>
      <c r="B12" s="95">
        <v>791</v>
      </c>
      <c r="C12" s="95" t="s">
        <v>93</v>
      </c>
      <c r="D12" s="95">
        <v>100</v>
      </c>
      <c r="E12" s="99">
        <v>1387667.51</v>
      </c>
    </row>
    <row r="13" spans="1:5" ht="39" customHeight="1" thickBot="1">
      <c r="A13" s="98" t="s">
        <v>94</v>
      </c>
      <c r="B13" s="95">
        <v>791</v>
      </c>
      <c r="C13" s="95" t="s">
        <v>93</v>
      </c>
      <c r="D13" s="95">
        <v>200</v>
      </c>
      <c r="E13" s="99">
        <v>336509.55</v>
      </c>
    </row>
    <row r="14" spans="1:5" ht="24.6" customHeight="1" thickBot="1">
      <c r="A14" s="98" t="s">
        <v>95</v>
      </c>
      <c r="B14" s="95">
        <v>791</v>
      </c>
      <c r="C14" s="95" t="s">
        <v>93</v>
      </c>
      <c r="D14" s="95">
        <v>800</v>
      </c>
      <c r="E14" s="99">
        <v>47933.39</v>
      </c>
    </row>
    <row r="15" spans="1:5" ht="71.45" customHeight="1" thickBot="1">
      <c r="A15" s="100" t="s">
        <v>96</v>
      </c>
      <c r="B15" s="101" t="s">
        <v>184</v>
      </c>
      <c r="C15" s="95" t="s">
        <v>97</v>
      </c>
      <c r="D15" s="95"/>
      <c r="E15" s="99">
        <f>E16</f>
        <v>0</v>
      </c>
    </row>
    <row r="16" spans="1:5" ht="38.450000000000003" customHeight="1" thickBot="1">
      <c r="A16" s="98" t="s">
        <v>94</v>
      </c>
      <c r="B16" s="101" t="s">
        <v>184</v>
      </c>
      <c r="C16" s="95" t="s">
        <v>97</v>
      </c>
      <c r="D16" s="95">
        <v>200</v>
      </c>
      <c r="E16" s="99">
        <v>0</v>
      </c>
    </row>
    <row r="17" spans="1:5" ht="37.15" customHeight="1" thickBot="1">
      <c r="A17" s="102" t="s">
        <v>100</v>
      </c>
      <c r="B17" s="95">
        <v>791</v>
      </c>
      <c r="C17" s="95" t="s">
        <v>101</v>
      </c>
      <c r="D17" s="95"/>
      <c r="E17" s="99">
        <f>E18</f>
        <v>0</v>
      </c>
    </row>
    <row r="18" spans="1:5" ht="21" customHeight="1" thickBot="1">
      <c r="A18" s="102" t="s">
        <v>95</v>
      </c>
      <c r="B18" s="95">
        <v>791</v>
      </c>
      <c r="C18" s="95" t="s">
        <v>101</v>
      </c>
      <c r="D18" s="95">
        <v>800</v>
      </c>
      <c r="E18" s="99">
        <v>0</v>
      </c>
    </row>
    <row r="19" spans="1:5" ht="20.45" customHeight="1" thickBot="1">
      <c r="A19" s="103" t="s">
        <v>102</v>
      </c>
      <c r="B19" s="97">
        <v>791</v>
      </c>
      <c r="C19" s="97"/>
      <c r="D19" s="97"/>
      <c r="E19" s="96">
        <f>E21</f>
        <v>88100</v>
      </c>
    </row>
    <row r="20" spans="1:5" ht="20.45" customHeight="1" thickBot="1">
      <c r="A20" s="98" t="s">
        <v>84</v>
      </c>
      <c r="B20" s="95">
        <v>791</v>
      </c>
      <c r="C20" s="97"/>
      <c r="D20" s="97"/>
      <c r="E20" s="99">
        <f>E21</f>
        <v>88100</v>
      </c>
    </row>
    <row r="21" spans="1:5" ht="54" customHeight="1" thickBot="1">
      <c r="A21" s="102" t="s">
        <v>106</v>
      </c>
      <c r="B21" s="95">
        <v>791</v>
      </c>
      <c r="C21" s="95" t="s">
        <v>107</v>
      </c>
      <c r="D21" s="95"/>
      <c r="E21" s="99">
        <f>E22+E23</f>
        <v>88100</v>
      </c>
    </row>
    <row r="22" spans="1:5" ht="68.45" customHeight="1" thickBot="1">
      <c r="A22" s="98" t="s">
        <v>90</v>
      </c>
      <c r="B22" s="95">
        <v>791</v>
      </c>
      <c r="C22" s="95" t="s">
        <v>107</v>
      </c>
      <c r="D22" s="95">
        <v>100</v>
      </c>
      <c r="E22" s="99">
        <v>81100</v>
      </c>
    </row>
    <row r="23" spans="1:5" ht="36" customHeight="1" thickBot="1">
      <c r="A23" s="102" t="s">
        <v>94</v>
      </c>
      <c r="B23" s="95">
        <v>791</v>
      </c>
      <c r="C23" s="95" t="s">
        <v>107</v>
      </c>
      <c r="D23" s="95">
        <v>200</v>
      </c>
      <c r="E23" s="99">
        <v>7000</v>
      </c>
    </row>
    <row r="24" spans="1:5" ht="23.45" customHeight="1" thickBot="1">
      <c r="A24" s="94" t="s">
        <v>164</v>
      </c>
      <c r="B24" s="97">
        <v>791</v>
      </c>
      <c r="C24" s="97"/>
      <c r="D24" s="97"/>
      <c r="E24" s="96">
        <f>E28</f>
        <v>28065.48</v>
      </c>
    </row>
    <row r="25" spans="1:5" ht="23.45" customHeight="1" thickBot="1">
      <c r="A25" s="98" t="s">
        <v>84</v>
      </c>
      <c r="B25" s="95">
        <v>791</v>
      </c>
      <c r="C25" s="95" t="s">
        <v>85</v>
      </c>
      <c r="D25" s="95"/>
      <c r="E25" s="99">
        <f>E26</f>
        <v>28065.48</v>
      </c>
    </row>
    <row r="26" spans="1:5" ht="22.9" customHeight="1" thickBot="1">
      <c r="A26" s="98" t="s">
        <v>166</v>
      </c>
      <c r="B26" s="95">
        <v>791</v>
      </c>
      <c r="C26" s="95" t="s">
        <v>85</v>
      </c>
      <c r="D26" s="95"/>
      <c r="E26" s="99">
        <f>E28</f>
        <v>28065.48</v>
      </c>
    </row>
    <row r="27" spans="1:5" ht="37.15" customHeight="1" thickBot="1">
      <c r="A27" s="98" t="s">
        <v>168</v>
      </c>
      <c r="B27" s="95">
        <v>791</v>
      </c>
      <c r="C27" s="95" t="s">
        <v>169</v>
      </c>
      <c r="D27" s="95"/>
      <c r="E27" s="99">
        <f>E28</f>
        <v>28065.48</v>
      </c>
    </row>
    <row r="28" spans="1:5" ht="21.6" customHeight="1" thickBot="1">
      <c r="A28" s="98" t="s">
        <v>170</v>
      </c>
      <c r="B28" s="101" t="s">
        <v>184</v>
      </c>
      <c r="C28" s="95" t="s">
        <v>169</v>
      </c>
      <c r="D28" s="95">
        <v>500</v>
      </c>
      <c r="E28" s="99">
        <v>28065.48</v>
      </c>
    </row>
    <row r="29" spans="1:5" ht="21" customHeight="1" thickBot="1">
      <c r="A29" s="94" t="s">
        <v>159</v>
      </c>
      <c r="B29" s="97">
        <v>791</v>
      </c>
      <c r="C29" s="97"/>
      <c r="D29" s="97"/>
      <c r="E29" s="96">
        <f>E31</f>
        <v>135052</v>
      </c>
    </row>
    <row r="30" spans="1:5" ht="19.149999999999999" customHeight="1" thickBot="1">
      <c r="A30" s="98" t="s">
        <v>84</v>
      </c>
      <c r="B30" s="95">
        <v>791</v>
      </c>
      <c r="C30" s="95" t="s">
        <v>85</v>
      </c>
      <c r="D30" s="97"/>
      <c r="E30" s="99">
        <f>E31</f>
        <v>135052</v>
      </c>
    </row>
    <row r="31" spans="1:5" ht="39.6" customHeight="1" thickBot="1">
      <c r="A31" s="98" t="s">
        <v>176</v>
      </c>
      <c r="B31" s="95">
        <v>791</v>
      </c>
      <c r="C31" s="95" t="s">
        <v>85</v>
      </c>
      <c r="D31" s="95"/>
      <c r="E31" s="99">
        <f>E33+E35</f>
        <v>135052</v>
      </c>
    </row>
    <row r="32" spans="1:5" ht="36.6" customHeight="1" thickBot="1">
      <c r="A32" s="104" t="s">
        <v>177</v>
      </c>
      <c r="B32" s="95">
        <v>791</v>
      </c>
      <c r="C32" s="105" t="s">
        <v>178</v>
      </c>
      <c r="D32" s="105"/>
      <c r="E32" s="106"/>
    </row>
    <row r="33" spans="1:5" ht="39.6" customHeight="1" thickBot="1">
      <c r="A33" s="100" t="s">
        <v>94</v>
      </c>
      <c r="B33" s="95">
        <v>791</v>
      </c>
      <c r="C33" s="105" t="s">
        <v>178</v>
      </c>
      <c r="D33" s="105">
        <v>200</v>
      </c>
      <c r="E33" s="107"/>
    </row>
    <row r="34" spans="1:5" ht="154.15" customHeight="1" thickBot="1">
      <c r="A34" s="98" t="s">
        <v>118</v>
      </c>
      <c r="B34" s="95">
        <v>791</v>
      </c>
      <c r="C34" s="95" t="s">
        <v>163</v>
      </c>
      <c r="D34" s="95"/>
      <c r="E34" s="99">
        <f>E35</f>
        <v>135052</v>
      </c>
    </row>
    <row r="35" spans="1:5" ht="34.9" customHeight="1" thickBot="1">
      <c r="A35" s="98" t="s">
        <v>94</v>
      </c>
      <c r="B35" s="95">
        <v>791</v>
      </c>
      <c r="C35" s="95" t="s">
        <v>163</v>
      </c>
      <c r="D35" s="95">
        <v>200</v>
      </c>
      <c r="E35" s="99">
        <v>135052</v>
      </c>
    </row>
    <row r="36" spans="1:5" ht="20.45" customHeight="1" thickBot="1">
      <c r="A36" s="103" t="s">
        <v>120</v>
      </c>
      <c r="B36" s="97">
        <v>791</v>
      </c>
      <c r="C36" s="95"/>
      <c r="D36" s="95"/>
      <c r="E36" s="96">
        <f>E37</f>
        <v>436704.05</v>
      </c>
    </row>
    <row r="37" spans="1:5" ht="35.450000000000003" customHeight="1" thickBot="1">
      <c r="A37" s="98" t="s">
        <v>185</v>
      </c>
      <c r="B37" s="95">
        <v>791</v>
      </c>
      <c r="C37" s="95"/>
      <c r="D37" s="95"/>
      <c r="E37" s="99">
        <f>E41+E43</f>
        <v>436704.05</v>
      </c>
    </row>
    <row r="38" spans="1:5" ht="121.15" customHeight="1" thickBot="1">
      <c r="A38" s="98" t="s">
        <v>186</v>
      </c>
      <c r="B38" s="95">
        <v>791</v>
      </c>
      <c r="C38" s="95" t="s">
        <v>126</v>
      </c>
      <c r="D38" s="95"/>
      <c r="E38" s="99">
        <f>E39</f>
        <v>436704.05</v>
      </c>
    </row>
    <row r="39" spans="1:5" ht="88.9" customHeight="1" thickBot="1">
      <c r="A39" s="98" t="s">
        <v>127</v>
      </c>
      <c r="B39" s="95">
        <v>791</v>
      </c>
      <c r="C39" s="95" t="s">
        <v>128</v>
      </c>
      <c r="D39" s="95"/>
      <c r="E39" s="99">
        <f>E40</f>
        <v>436704.05</v>
      </c>
    </row>
    <row r="40" spans="1:5" ht="86.45" customHeight="1" thickBot="1">
      <c r="A40" s="98" t="s">
        <v>129</v>
      </c>
      <c r="B40" s="95">
        <v>791</v>
      </c>
      <c r="C40" s="95" t="s">
        <v>130</v>
      </c>
      <c r="D40" s="95"/>
      <c r="E40" s="99">
        <f>E41</f>
        <v>436704.05</v>
      </c>
    </row>
    <row r="41" spans="1:5" ht="35.450000000000003" customHeight="1" thickBot="1">
      <c r="A41" s="98" t="s">
        <v>94</v>
      </c>
      <c r="B41" s="95">
        <v>791</v>
      </c>
      <c r="C41" s="95" t="s">
        <v>130</v>
      </c>
      <c r="D41" s="95">
        <v>200</v>
      </c>
      <c r="E41" s="99">
        <v>436704.05</v>
      </c>
    </row>
    <row r="42" spans="1:5" ht="84.6" customHeight="1" thickBot="1">
      <c r="A42" s="98" t="s">
        <v>129</v>
      </c>
      <c r="B42" s="95">
        <v>791</v>
      </c>
      <c r="C42" s="95" t="s">
        <v>131</v>
      </c>
      <c r="D42" s="95"/>
      <c r="E42" s="99">
        <f>E43</f>
        <v>0</v>
      </c>
    </row>
    <row r="43" spans="1:5" ht="34.9" customHeight="1" thickBot="1">
      <c r="A43" s="98" t="s">
        <v>94</v>
      </c>
      <c r="B43" s="95">
        <v>791</v>
      </c>
      <c r="C43" s="95" t="s">
        <v>131</v>
      </c>
      <c r="D43" s="95">
        <v>200</v>
      </c>
      <c r="E43" s="99">
        <v>0</v>
      </c>
    </row>
    <row r="44" spans="1:5" ht="37.15" customHeight="1" thickBot="1">
      <c r="A44" s="108" t="s">
        <v>108</v>
      </c>
      <c r="B44" s="97">
        <v>791</v>
      </c>
      <c r="C44" s="109"/>
      <c r="D44" s="95"/>
      <c r="E44" s="96">
        <f>E45</f>
        <v>0</v>
      </c>
    </row>
    <row r="45" spans="1:5" ht="20.45" customHeight="1" thickBot="1">
      <c r="A45" s="110" t="s">
        <v>116</v>
      </c>
      <c r="B45" s="95">
        <v>791</v>
      </c>
      <c r="C45" s="105" t="s">
        <v>126</v>
      </c>
      <c r="D45" s="95"/>
      <c r="E45" s="99">
        <f>E46</f>
        <v>0</v>
      </c>
    </row>
    <row r="46" spans="1:5" ht="153" customHeight="1" thickBot="1">
      <c r="A46" s="110" t="s">
        <v>118</v>
      </c>
      <c r="B46" s="95">
        <v>791</v>
      </c>
      <c r="C46" s="105" t="s">
        <v>172</v>
      </c>
      <c r="D46" s="95"/>
      <c r="E46" s="99">
        <f>E47</f>
        <v>0</v>
      </c>
    </row>
    <row r="47" spans="1:5" ht="40.15" customHeight="1" thickBot="1">
      <c r="A47" s="100" t="s">
        <v>94</v>
      </c>
      <c r="B47" s="95">
        <v>791</v>
      </c>
      <c r="C47" s="105" t="s">
        <v>172</v>
      </c>
      <c r="D47" s="95">
        <v>200</v>
      </c>
      <c r="E47" s="99">
        <v>0</v>
      </c>
    </row>
    <row r="48" spans="1:5" ht="23.45" customHeight="1" thickBot="1">
      <c r="A48" s="94" t="s">
        <v>132</v>
      </c>
      <c r="B48" s="97">
        <v>791</v>
      </c>
      <c r="C48" s="97"/>
      <c r="D48" s="97"/>
      <c r="E48" s="96">
        <f>E50+E55+E53</f>
        <v>495048.84</v>
      </c>
    </row>
    <row r="49" spans="1:5" ht="118.15" customHeight="1" thickBot="1">
      <c r="A49" s="98" t="s">
        <v>110</v>
      </c>
      <c r="B49" s="95">
        <v>791</v>
      </c>
      <c r="C49" s="95" t="s">
        <v>113</v>
      </c>
      <c r="D49" s="95"/>
      <c r="E49" s="99">
        <f>E50</f>
        <v>3610.08</v>
      </c>
    </row>
    <row r="50" spans="1:5" ht="21" customHeight="1" thickBot="1">
      <c r="A50" s="100" t="s">
        <v>135</v>
      </c>
      <c r="B50" s="95">
        <v>791</v>
      </c>
      <c r="C50" s="105" t="s">
        <v>187</v>
      </c>
      <c r="D50" s="49"/>
      <c r="E50" s="99">
        <f>E51</f>
        <v>3610.08</v>
      </c>
    </row>
    <row r="51" spans="1:5" ht="70.150000000000006" customHeight="1" thickBot="1">
      <c r="A51" s="100" t="s">
        <v>138</v>
      </c>
      <c r="B51" s="95">
        <v>791</v>
      </c>
      <c r="C51" s="105" t="s">
        <v>173</v>
      </c>
      <c r="D51" s="49"/>
      <c r="E51" s="99">
        <f>E52</f>
        <v>3610.08</v>
      </c>
    </row>
    <row r="52" spans="1:5" ht="37.9" customHeight="1" thickBot="1">
      <c r="A52" s="98" t="s">
        <v>94</v>
      </c>
      <c r="B52" s="95">
        <v>791</v>
      </c>
      <c r="C52" s="105" t="s">
        <v>173</v>
      </c>
      <c r="D52" s="105">
        <v>200</v>
      </c>
      <c r="E52" s="99">
        <v>3610.08</v>
      </c>
    </row>
    <row r="53" spans="1:5" ht="37.9" customHeight="1" thickBot="1">
      <c r="A53" s="100" t="s">
        <v>144</v>
      </c>
      <c r="B53" s="95">
        <v>791</v>
      </c>
      <c r="C53" s="105" t="s">
        <v>145</v>
      </c>
      <c r="D53" s="105"/>
      <c r="E53" s="107">
        <f>E54</f>
        <v>60000</v>
      </c>
    </row>
    <row r="54" spans="1:5" ht="34.9" customHeight="1" thickBot="1">
      <c r="A54" s="100" t="s">
        <v>94</v>
      </c>
      <c r="B54" s="95">
        <v>791</v>
      </c>
      <c r="C54" s="105" t="s">
        <v>145</v>
      </c>
      <c r="D54" s="105">
        <v>200</v>
      </c>
      <c r="E54" s="107">
        <v>60000</v>
      </c>
    </row>
    <row r="55" spans="1:5" ht="22.15" customHeight="1" thickBot="1">
      <c r="A55" s="98" t="s">
        <v>146</v>
      </c>
      <c r="B55" s="95">
        <v>791</v>
      </c>
      <c r="C55" s="111"/>
      <c r="D55" s="97"/>
      <c r="E55" s="99">
        <f>E56</f>
        <v>431438.76</v>
      </c>
    </row>
    <row r="56" spans="1:5" ht="15.75" thickBot="1">
      <c r="A56" s="154" t="s">
        <v>148</v>
      </c>
      <c r="B56" s="156">
        <v>791</v>
      </c>
      <c r="C56" s="156" t="s">
        <v>149</v>
      </c>
      <c r="D56" s="157"/>
      <c r="E56" s="158">
        <f>E58+E64+E66</f>
        <v>431438.76</v>
      </c>
    </row>
    <row r="57" spans="1:5" ht="25.15" customHeight="1" thickBot="1">
      <c r="A57" s="155"/>
      <c r="B57" s="156"/>
      <c r="C57" s="156"/>
      <c r="D57" s="157"/>
      <c r="E57" s="158"/>
    </row>
    <row r="58" spans="1:5" ht="38.450000000000003" customHeight="1" thickBot="1">
      <c r="A58" s="98" t="s">
        <v>150</v>
      </c>
      <c r="B58" s="95">
        <v>791</v>
      </c>
      <c r="C58" s="95" t="s">
        <v>151</v>
      </c>
      <c r="D58" s="95"/>
      <c r="E58" s="99">
        <f>E59+E60</f>
        <v>151438.76</v>
      </c>
    </row>
    <row r="59" spans="1:5" ht="38.450000000000003" customHeight="1" thickBot="1">
      <c r="A59" s="98" t="s">
        <v>94</v>
      </c>
      <c r="B59" s="95">
        <v>791</v>
      </c>
      <c r="C59" s="95" t="s">
        <v>151</v>
      </c>
      <c r="D59" s="95">
        <v>200</v>
      </c>
      <c r="E59" s="99">
        <v>150738.76</v>
      </c>
    </row>
    <row r="60" spans="1:5" ht="19.149999999999999" customHeight="1" thickBot="1">
      <c r="A60" s="98" t="s">
        <v>95</v>
      </c>
      <c r="B60" s="95">
        <v>791</v>
      </c>
      <c r="C60" s="95" t="s">
        <v>151</v>
      </c>
      <c r="D60" s="95">
        <v>800</v>
      </c>
      <c r="E60" s="112">
        <v>700</v>
      </c>
    </row>
    <row r="61" spans="1:5" ht="38.450000000000003" customHeight="1" thickBot="1">
      <c r="A61" s="100" t="s">
        <v>152</v>
      </c>
      <c r="B61" s="95">
        <v>791</v>
      </c>
      <c r="C61" s="105" t="s">
        <v>153</v>
      </c>
      <c r="D61" s="95"/>
      <c r="E61" s="99"/>
    </row>
    <row r="62" spans="1:5" ht="39.6" customHeight="1" thickBot="1">
      <c r="A62" s="100" t="s">
        <v>94</v>
      </c>
      <c r="B62" s="95">
        <v>791</v>
      </c>
      <c r="C62" s="105" t="s">
        <v>153</v>
      </c>
      <c r="D62" s="95">
        <v>200</v>
      </c>
      <c r="E62" s="99"/>
    </row>
    <row r="63" spans="1:5" ht="72" customHeight="1" thickBot="1">
      <c r="A63" s="100" t="s">
        <v>96</v>
      </c>
      <c r="B63" s="113" t="s">
        <v>184</v>
      </c>
      <c r="C63" s="105" t="s">
        <v>154</v>
      </c>
      <c r="D63" s="105"/>
      <c r="E63" s="114">
        <f>E64</f>
        <v>0</v>
      </c>
    </row>
    <row r="64" spans="1:5" ht="39" customHeight="1" thickBot="1">
      <c r="A64" s="98" t="s">
        <v>94</v>
      </c>
      <c r="B64" s="113" t="s">
        <v>184</v>
      </c>
      <c r="C64" s="105" t="s">
        <v>154</v>
      </c>
      <c r="D64" s="105">
        <v>200</v>
      </c>
      <c r="E64" s="114">
        <v>0</v>
      </c>
    </row>
    <row r="65" spans="1:5" ht="82.9" customHeight="1" thickBot="1">
      <c r="A65" s="98" t="s">
        <v>129</v>
      </c>
      <c r="B65" s="95">
        <v>791</v>
      </c>
      <c r="C65" s="95" t="s">
        <v>157</v>
      </c>
      <c r="D65" s="95"/>
      <c r="E65" s="99">
        <f>E66</f>
        <v>280000</v>
      </c>
    </row>
    <row r="66" spans="1:5" ht="35.450000000000003" customHeight="1" thickBot="1">
      <c r="A66" s="98" t="s">
        <v>94</v>
      </c>
      <c r="B66" s="95">
        <v>791</v>
      </c>
      <c r="C66" s="95" t="s">
        <v>157</v>
      </c>
      <c r="D66" s="95">
        <v>200</v>
      </c>
      <c r="E66" s="99">
        <v>280000</v>
      </c>
    </row>
    <row r="67" spans="1:5" ht="68.45" customHeight="1" thickBot="1">
      <c r="A67" s="104" t="s">
        <v>155</v>
      </c>
      <c r="B67" s="95">
        <v>791</v>
      </c>
      <c r="C67" s="105" t="s">
        <v>156</v>
      </c>
      <c r="D67" s="95"/>
      <c r="E67" s="99"/>
    </row>
    <row r="68" spans="1:5" ht="40.15" customHeight="1">
      <c r="A68" s="115" t="s">
        <v>94</v>
      </c>
      <c r="B68" s="116">
        <v>791</v>
      </c>
      <c r="C68" s="117" t="s">
        <v>156</v>
      </c>
      <c r="D68" s="116">
        <v>200</v>
      </c>
      <c r="E68" s="118"/>
    </row>
    <row r="69" spans="1:5" ht="162" customHeight="1">
      <c r="A69" s="119" t="s">
        <v>174</v>
      </c>
      <c r="B69" s="120">
        <v>791</v>
      </c>
      <c r="C69" s="120" t="s">
        <v>119</v>
      </c>
      <c r="D69" s="120"/>
      <c r="E69" s="121">
        <f>E70</f>
        <v>24948</v>
      </c>
    </row>
    <row r="70" spans="1:5" ht="56.45" customHeight="1">
      <c r="A70" s="119" t="s">
        <v>175</v>
      </c>
      <c r="B70" s="120">
        <v>791</v>
      </c>
      <c r="C70" s="120" t="s">
        <v>119</v>
      </c>
      <c r="D70" s="120">
        <v>200</v>
      </c>
      <c r="E70" s="121">
        <v>24948</v>
      </c>
    </row>
  </sheetData>
  <mergeCells count="7">
    <mergeCell ref="A1:E1"/>
    <mergeCell ref="A2:E2"/>
    <mergeCell ref="A56:A57"/>
    <mergeCell ref="B56:B57"/>
    <mergeCell ref="C56:C57"/>
    <mergeCell ref="D56:D57"/>
    <mergeCell ref="E56:E57"/>
  </mergeCells>
  <pageMargins left="0.7" right="0.7" top="0.75" bottom="0.75" header="0.3" footer="0.3"/>
  <pageSetup paperSize="9" scale="9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Normal="100" workbookViewId="0">
      <selection activeCell="H3" sqref="H3"/>
    </sheetView>
  </sheetViews>
  <sheetFormatPr defaultRowHeight="15"/>
  <cols>
    <col min="1" max="1" width="29.42578125" customWidth="1"/>
    <col min="2" max="2" width="31.42578125" customWidth="1"/>
    <col min="3" max="3" width="24.42578125" customWidth="1"/>
  </cols>
  <sheetData>
    <row r="1" spans="1:3" ht="84.6" customHeight="1">
      <c r="A1" s="18"/>
      <c r="B1" s="136" t="s">
        <v>201</v>
      </c>
      <c r="C1" s="136"/>
    </row>
    <row r="2" spans="1:3" ht="118.15" customHeight="1" thickBot="1">
      <c r="A2" s="137" t="s">
        <v>188</v>
      </c>
      <c r="B2" s="137"/>
      <c r="C2" s="137"/>
    </row>
    <row r="3" spans="1:3" ht="75.599999999999994" customHeight="1" thickBot="1">
      <c r="A3" s="122" t="s">
        <v>189</v>
      </c>
      <c r="B3" s="123" t="s">
        <v>190</v>
      </c>
      <c r="C3" s="128" t="s">
        <v>191</v>
      </c>
    </row>
    <row r="4" spans="1:3" ht="29.45" customHeight="1" thickBot="1">
      <c r="A4" s="159" t="s">
        <v>192</v>
      </c>
      <c r="B4" s="160"/>
      <c r="C4" s="161"/>
    </row>
    <row r="5" spans="1:3" ht="19.5" thickBot="1">
      <c r="A5" s="38">
        <v>1</v>
      </c>
      <c r="B5" s="3">
        <v>2</v>
      </c>
      <c r="C5" s="3">
        <v>3</v>
      </c>
    </row>
    <row r="6" spans="1:3" ht="16.5" thickBot="1">
      <c r="A6" s="124" t="s">
        <v>193</v>
      </c>
      <c r="B6" s="125" t="s">
        <v>194</v>
      </c>
      <c r="C6" s="126">
        <v>243566.73</v>
      </c>
    </row>
    <row r="7" spans="1:3" ht="32.25" thickBot="1">
      <c r="A7" s="124" t="s">
        <v>195</v>
      </c>
      <c r="B7" s="125" t="s">
        <v>196</v>
      </c>
      <c r="C7" s="127">
        <v>472229.6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2022-06-21T10:56:39Z</dcterms:modified>
</cp:coreProperties>
</file>